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Humber Street Gallery/A_Budget/"/>
    </mc:Choice>
  </mc:AlternateContent>
  <workbookProtection workbookAlgorithmName="SHA-512" workbookHashValue="RcGsH4yd2M8l08+/4PnvWvjfdf1osxsBds8l4JaVbJryWwQdGFU6I7ixL/BPvDMhDO/wslaGABPXR5Bat8SS7g==" workbookSaltValue="CS6K0c+egYaqywiTA2jISg==" workbookSpinCount="100000" lockStructure="1"/>
  <bookViews>
    <workbookView xWindow="0" yWindow="0" windowWidth="20490" windowHeight="7530" tabRatio="933" firstSheet="2" activeTab="3"/>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I642" i="55"/>
  <c r="G642" i="55"/>
  <c r="F642" i="55"/>
  <c r="I636" i="55"/>
  <c r="G636" i="55"/>
  <c r="F636" i="55"/>
  <c r="I618" i="55"/>
  <c r="G618" i="55"/>
  <c r="F618" i="55"/>
  <c r="I606" i="55"/>
  <c r="G606" i="55"/>
  <c r="F606" i="55"/>
  <c r="I589" i="55"/>
  <c r="G589" i="55"/>
  <c r="F589" i="55"/>
  <c r="I573" i="55"/>
  <c r="G573" i="55"/>
  <c r="F573" i="55"/>
  <c r="I568" i="55"/>
  <c r="G568" i="55"/>
  <c r="F568" i="55"/>
  <c r="I562" i="55"/>
  <c r="G562" i="55"/>
  <c r="F562" i="55"/>
  <c r="I556" i="55"/>
  <c r="G556" i="55"/>
  <c r="F556" i="55"/>
  <c r="I547" i="55"/>
  <c r="G547" i="55"/>
  <c r="F547" i="55"/>
  <c r="I532" i="55"/>
  <c r="G532" i="55"/>
  <c r="F532" i="55"/>
  <c r="I529" i="55"/>
  <c r="G529" i="55"/>
  <c r="F529" i="55"/>
  <c r="I526" i="55"/>
  <c r="G526" i="55"/>
  <c r="F526" i="55"/>
  <c r="I523" i="55"/>
  <c r="G523" i="55"/>
  <c r="F523" i="55"/>
  <c r="I520" i="55"/>
  <c r="G520" i="55"/>
  <c r="F520" i="55"/>
  <c r="I508" i="55"/>
  <c r="G508" i="55"/>
  <c r="F508" i="55"/>
  <c r="I503" i="55"/>
  <c r="G503" i="55"/>
  <c r="F503" i="55"/>
  <c r="I496" i="55"/>
  <c r="G496" i="55"/>
  <c r="F496" i="55"/>
  <c r="I490" i="55"/>
  <c r="G490" i="55"/>
  <c r="F490" i="55"/>
  <c r="I485" i="55"/>
  <c r="G485" i="55"/>
  <c r="F485" i="55"/>
  <c r="I472" i="55"/>
  <c r="G472" i="55"/>
  <c r="F472" i="55"/>
  <c r="I469" i="55"/>
  <c r="G469" i="55"/>
  <c r="F469" i="55"/>
  <c r="I466" i="55"/>
  <c r="G466" i="55"/>
  <c r="F466" i="55"/>
  <c r="I463" i="55"/>
  <c r="G463" i="55"/>
  <c r="F463" i="55"/>
  <c r="I460" i="55"/>
  <c r="G460" i="55"/>
  <c r="F460" i="55"/>
  <c r="I456" i="55"/>
  <c r="G456" i="55"/>
  <c r="F456" i="55"/>
  <c r="I449" i="55"/>
  <c r="G449" i="55"/>
  <c r="F449" i="55"/>
  <c r="I442" i="55"/>
  <c r="G442" i="55"/>
  <c r="F442" i="55"/>
  <c r="I430" i="55"/>
  <c r="G430" i="55"/>
  <c r="F430" i="55"/>
  <c r="I423" i="55"/>
  <c r="G423" i="55"/>
  <c r="F423" i="55"/>
  <c r="I408" i="55"/>
  <c r="G408" i="55"/>
  <c r="F408" i="55"/>
  <c r="I401" i="55"/>
  <c r="G401" i="55"/>
  <c r="F401" i="55"/>
  <c r="I398" i="55"/>
  <c r="G398" i="55"/>
  <c r="F398" i="55"/>
  <c r="I392" i="55"/>
  <c r="G392" i="55"/>
  <c r="F392" i="55"/>
  <c r="I382" i="55"/>
  <c r="G382" i="55"/>
  <c r="F382" i="55"/>
  <c r="I375" i="55"/>
  <c r="G375" i="55"/>
  <c r="F375" i="55"/>
  <c r="I370" i="55"/>
  <c r="G370" i="55"/>
  <c r="F370" i="55"/>
  <c r="I358" i="55"/>
  <c r="G358" i="55"/>
  <c r="F358" i="55"/>
  <c r="I354" i="55"/>
  <c r="G354" i="55"/>
  <c r="F354" i="55"/>
  <c r="I336" i="55"/>
  <c r="G336" i="55"/>
  <c r="F336" i="55"/>
  <c r="I333" i="55"/>
  <c r="G333" i="55"/>
  <c r="F333" i="55"/>
  <c r="I324" i="55"/>
  <c r="G324" i="55"/>
  <c r="F324" i="55"/>
  <c r="I315" i="55"/>
  <c r="G315" i="55"/>
  <c r="F315" i="55"/>
  <c r="I306" i="55"/>
  <c r="G306" i="55"/>
  <c r="F306" i="55"/>
  <c r="I297" i="55"/>
  <c r="G297" i="55"/>
  <c r="F297" i="55"/>
  <c r="I288" i="55"/>
  <c r="G288" i="55"/>
  <c r="F288" i="55"/>
  <c r="I279" i="55"/>
  <c r="G279" i="55"/>
  <c r="F279" i="55"/>
  <c r="I270" i="55"/>
  <c r="G270" i="55"/>
  <c r="F270" i="55"/>
  <c r="I260" i="55"/>
  <c r="G260" i="55"/>
  <c r="F260" i="55"/>
  <c r="I249" i="55"/>
  <c r="G249" i="55"/>
  <c r="F249" i="55"/>
  <c r="I236" i="55"/>
  <c r="G236" i="55"/>
  <c r="F236" i="55"/>
  <c r="I232" i="55"/>
  <c r="G232" i="55"/>
  <c r="F232" i="55"/>
  <c r="I227" i="55"/>
  <c r="G227" i="55"/>
  <c r="F227" i="55"/>
  <c r="I218" i="55"/>
  <c r="G218" i="55"/>
  <c r="F218" i="55"/>
  <c r="I202" i="55"/>
  <c r="G202" i="55"/>
  <c r="F202" i="55"/>
  <c r="I196" i="55"/>
  <c r="G196" i="55"/>
  <c r="F196" i="55"/>
  <c r="I187" i="55"/>
  <c r="G187" i="55"/>
  <c r="F187" i="55"/>
  <c r="I178" i="55"/>
  <c r="G178" i="55"/>
  <c r="F178" i="55"/>
  <c r="I171" i="55"/>
  <c r="G171" i="55"/>
  <c r="F171" i="55"/>
  <c r="I154" i="55"/>
  <c r="G154" i="55"/>
  <c r="F154" i="55"/>
  <c r="I147" i="55"/>
  <c r="G147" i="55"/>
  <c r="F147" i="55"/>
  <c r="I141" i="55"/>
  <c r="G141" i="55"/>
  <c r="F141" i="55"/>
  <c r="I127" i="55"/>
  <c r="G127" i="55"/>
  <c r="F127" i="55"/>
  <c r="I109" i="55"/>
  <c r="G109" i="55"/>
  <c r="F109" i="55"/>
  <c r="I105" i="55"/>
  <c r="G105" i="55"/>
  <c r="F105" i="55"/>
  <c r="I100" i="55"/>
  <c r="G100" i="55"/>
  <c r="F100" i="55"/>
  <c r="I95" i="55"/>
  <c r="G95" i="55"/>
  <c r="F95" i="55"/>
  <c r="I90" i="55"/>
  <c r="G90" i="55"/>
  <c r="F90" i="55"/>
  <c r="I85" i="55"/>
  <c r="G85" i="55"/>
  <c r="F85" i="55"/>
  <c r="I62" i="55"/>
  <c r="G62" i="55"/>
  <c r="F62" i="55"/>
  <c r="I59" i="55"/>
  <c r="G59" i="55"/>
  <c r="F59" i="55"/>
  <c r="I56" i="55"/>
  <c r="G56" i="55"/>
  <c r="F56" i="55"/>
  <c r="I53" i="55"/>
  <c r="G53" i="55"/>
  <c r="F53" i="55"/>
  <c r="I50" i="55"/>
  <c r="G50" i="55"/>
  <c r="F50" i="55"/>
  <c r="I47" i="55"/>
  <c r="G47" i="55"/>
  <c r="F47" i="55"/>
  <c r="I44" i="55"/>
  <c r="G44" i="55"/>
  <c r="F44" i="55"/>
  <c r="I41" i="55"/>
  <c r="G41" i="55"/>
  <c r="F41" i="55"/>
  <c r="I38" i="55"/>
  <c r="G38" i="55"/>
  <c r="F38" i="55"/>
  <c r="I35" i="55"/>
  <c r="G35" i="55"/>
  <c r="F35" i="55"/>
  <c r="I32" i="55"/>
  <c r="G32" i="55"/>
  <c r="F32" i="55"/>
  <c r="I29" i="55"/>
  <c r="G29" i="55"/>
  <c r="F29" i="55"/>
  <c r="I25" i="55"/>
  <c r="G25" i="55"/>
  <c r="F25" i="55"/>
  <c r="G504" i="55" l="1"/>
  <c r="G426" i="55"/>
  <c r="G325" i="55"/>
  <c r="G316" i="55"/>
  <c r="G307" i="55"/>
  <c r="G80" i="55"/>
  <c r="A1" i="51"/>
  <c r="B3021" i="51" s="1"/>
  <c r="B4110" i="51" l="1"/>
  <c r="B4094" i="51"/>
  <c r="B4078" i="51"/>
  <c r="B4046" i="51"/>
  <c r="B4022" i="51"/>
  <c r="B4006" i="51"/>
  <c r="B3998" i="51"/>
  <c r="B3982" i="51"/>
  <c r="B3958" i="51"/>
  <c r="B3942" i="51"/>
  <c r="B3934" i="51"/>
  <c r="B3918" i="51"/>
  <c r="B3878" i="51"/>
  <c r="B3862" i="51"/>
  <c r="B3846" i="51"/>
  <c r="B3838" i="51"/>
  <c r="B3822" i="51"/>
  <c r="B3806" i="51"/>
  <c r="B3790" i="51"/>
  <c r="B3766" i="51"/>
  <c r="B3726" i="51"/>
  <c r="B3702" i="51"/>
  <c r="B3686" i="51"/>
  <c r="B3678" i="51"/>
  <c r="B3654" i="51"/>
  <c r="B3646" i="51"/>
  <c r="B3630" i="51"/>
  <c r="B3606" i="51"/>
  <c r="B3590" i="51"/>
  <c r="B3558" i="51"/>
  <c r="B3542" i="51"/>
  <c r="B3534" i="51"/>
  <c r="B3526" i="51"/>
  <c r="B3502" i="51"/>
  <c r="B3494" i="51"/>
  <c r="B3462" i="51"/>
  <c r="B3430" i="51"/>
  <c r="B3406" i="51"/>
  <c r="B3373" i="51"/>
  <c r="B3366" i="51"/>
  <c r="B3359" i="51"/>
  <c r="B3341" i="51"/>
  <c r="B3309" i="51"/>
  <c r="B3302" i="51"/>
  <c r="B3277" i="51"/>
  <c r="B3270" i="51"/>
  <c r="B3263" i="51"/>
  <c r="B3245" i="51"/>
  <c r="B3238" i="51"/>
  <c r="B3231" i="51"/>
  <c r="B3213" i="51"/>
  <c r="B3199" i="51"/>
  <c r="B3173" i="51"/>
  <c r="B3157" i="51"/>
  <c r="B3109" i="51"/>
  <c r="B3077" i="51"/>
  <c r="B3045" i="51"/>
  <c r="B3029" i="51"/>
  <c r="B1877" i="51"/>
  <c r="B2" i="51"/>
  <c r="B4497" i="51"/>
  <c r="B4493" i="51"/>
  <c r="B4489" i="51"/>
  <c r="B4485" i="51"/>
  <c r="B4481" i="51"/>
  <c r="B4479" i="51"/>
  <c r="B4475" i="51"/>
  <c r="B4471" i="51"/>
  <c r="B4469" i="51"/>
  <c r="B4465" i="51"/>
  <c r="B4461" i="51"/>
  <c r="B4459" i="51"/>
  <c r="B4455" i="51"/>
  <c r="B4451" i="51"/>
  <c r="B4447" i="51"/>
  <c r="B4443" i="51"/>
  <c r="B4439" i="51"/>
  <c r="B4435" i="51"/>
  <c r="B4433" i="51"/>
  <c r="B4429" i="51"/>
  <c r="B4425" i="51"/>
  <c r="B4421" i="51"/>
  <c r="B4417" i="51"/>
  <c r="B4413" i="51"/>
  <c r="B4411" i="51"/>
  <c r="B4407" i="51"/>
  <c r="B4403" i="51"/>
  <c r="B4399" i="51"/>
  <c r="B4395" i="51"/>
  <c r="B4391" i="51"/>
  <c r="B4387" i="51"/>
  <c r="B4383" i="51"/>
  <c r="B4379" i="51"/>
  <c r="B4375" i="51"/>
  <c r="B4373" i="51"/>
  <c r="B4369" i="51"/>
  <c r="B4367" i="51"/>
  <c r="B4363" i="51"/>
  <c r="B4359" i="51"/>
  <c r="B4355" i="51"/>
  <c r="B4351" i="51"/>
  <c r="B4347" i="51"/>
  <c r="B4343" i="51"/>
  <c r="B4339" i="51"/>
  <c r="B4335" i="51"/>
  <c r="B4333" i="51"/>
  <c r="B4329" i="51"/>
  <c r="B4325" i="51"/>
  <c r="B4319" i="51"/>
  <c r="B4315" i="51"/>
  <c r="B4311" i="51"/>
  <c r="B4305" i="51"/>
  <c r="B4301" i="51"/>
  <c r="B4297" i="51"/>
  <c r="B4293" i="51"/>
  <c r="B4289" i="51"/>
  <c r="B4279" i="51"/>
  <c r="B4275" i="51"/>
  <c r="B4271" i="51"/>
  <c r="B4267" i="51"/>
  <c r="B4263" i="51"/>
  <c r="B4259" i="51"/>
  <c r="B4255" i="51"/>
  <c r="B4251" i="51"/>
  <c r="B4249" i="51"/>
  <c r="B4245" i="51"/>
  <c r="B4241" i="51"/>
  <c r="B4237" i="51"/>
  <c r="B4233" i="51"/>
  <c r="B4229" i="51"/>
  <c r="B4227" i="51"/>
  <c r="B4223" i="51"/>
  <c r="B4219" i="51"/>
  <c r="B4217" i="51"/>
  <c r="B4213" i="51"/>
  <c r="B4209" i="51"/>
  <c r="B4205" i="51"/>
  <c r="B4201" i="51"/>
  <c r="B4197" i="51"/>
  <c r="B4193" i="51"/>
  <c r="B4189" i="51"/>
  <c r="B4185" i="51"/>
  <c r="B4181" i="51"/>
  <c r="B4177" i="51"/>
  <c r="B4173" i="51"/>
  <c r="B4169" i="51"/>
  <c r="B4157" i="51"/>
  <c r="B4153" i="51"/>
  <c r="B4149" i="51"/>
  <c r="B4145" i="51"/>
  <c r="B4143" i="51"/>
  <c r="B4139" i="51"/>
  <c r="B4135" i="51"/>
  <c r="B4133" i="51"/>
  <c r="B4129" i="51"/>
  <c r="B4125" i="51"/>
  <c r="B4115" i="51"/>
  <c r="B4099" i="51"/>
  <c r="B4075" i="51"/>
  <c r="B4043" i="51"/>
  <c r="B4027" i="51"/>
  <c r="B4011" i="51"/>
  <c r="B4003" i="51"/>
  <c r="B3979" i="51"/>
  <c r="B3963" i="51"/>
  <c r="B3947" i="51"/>
  <c r="B3931" i="51"/>
  <c r="B3859" i="51"/>
  <c r="B3843" i="51"/>
  <c r="B3835" i="51"/>
  <c r="B3811" i="51"/>
  <c r="B3803" i="51"/>
  <c r="B3787" i="51"/>
  <c r="B3771" i="51"/>
  <c r="B3755" i="51"/>
  <c r="B3739" i="51"/>
  <c r="B3731" i="51"/>
  <c r="B3715" i="51"/>
  <c r="B3707" i="51"/>
  <c r="B3683" i="51"/>
  <c r="B3675" i="51"/>
  <c r="B3659" i="51"/>
  <c r="B3627" i="51"/>
  <c r="B3619" i="51"/>
  <c r="B3611" i="51"/>
  <c r="B3547" i="51"/>
  <c r="B3539" i="51"/>
  <c r="B3515" i="51"/>
  <c r="B3499" i="51"/>
  <c r="B3483" i="51"/>
  <c r="B3467" i="51"/>
  <c r="B3443" i="51"/>
  <c r="B3427" i="51"/>
  <c r="B3419" i="51"/>
  <c r="B3411" i="51"/>
  <c r="B3395" i="51"/>
  <c r="B3379" i="51"/>
  <c r="B3305" i="51"/>
  <c r="B3273" i="51"/>
  <c r="B3266" i="51"/>
  <c r="B3259" i="51"/>
  <c r="B3241" i="51"/>
  <c r="B3209" i="51"/>
  <c r="B3146" i="51"/>
  <c r="B3098" i="51"/>
  <c r="B3082" i="51"/>
  <c r="B3050" i="51"/>
  <c r="B3034" i="51"/>
  <c r="B4122" i="51"/>
  <c r="B4114" i="51"/>
  <c r="B4106" i="51"/>
  <c r="B4098" i="51"/>
  <c r="B4090" i="51"/>
  <c r="B4082" i="51"/>
  <c r="B4074" i="51"/>
  <c r="B4066" i="51"/>
  <c r="B4058" i="51"/>
  <c r="B4050" i="51"/>
  <c r="B4042" i="51"/>
  <c r="B4034" i="51"/>
  <c r="B4026" i="51"/>
  <c r="B4018" i="51"/>
  <c r="B4010" i="51"/>
  <c r="B4002" i="51"/>
  <c r="B3994" i="51"/>
  <c r="B3986" i="51"/>
  <c r="B3978" i="51"/>
  <c r="B3970" i="51"/>
  <c r="B3962" i="51"/>
  <c r="B3954" i="51"/>
  <c r="B3946" i="51"/>
  <c r="B3938" i="51"/>
  <c r="B3930" i="51"/>
  <c r="B3922" i="51"/>
  <c r="B3914" i="51"/>
  <c r="B3906" i="51"/>
  <c r="B3898" i="51"/>
  <c r="B3890" i="51"/>
  <c r="B3882" i="51"/>
  <c r="B3874" i="51"/>
  <c r="B3866" i="51"/>
  <c r="B3858" i="51"/>
  <c r="B3850" i="51"/>
  <c r="B3842" i="51"/>
  <c r="B3834" i="51"/>
  <c r="B3826" i="51"/>
  <c r="B3818" i="51"/>
  <c r="B3810" i="51"/>
  <c r="B3802" i="51"/>
  <c r="B3794" i="51"/>
  <c r="B3786" i="51"/>
  <c r="B3778" i="51"/>
  <c r="B3770" i="51"/>
  <c r="B3762" i="51"/>
  <c r="B3754" i="51"/>
  <c r="B3746" i="51"/>
  <c r="B3738" i="51"/>
  <c r="B3730" i="51"/>
  <c r="B3722" i="51"/>
  <c r="B3714" i="51"/>
  <c r="B3706" i="51"/>
  <c r="B3698" i="51"/>
  <c r="B3690" i="51"/>
  <c r="B3682" i="51"/>
  <c r="B3674" i="51"/>
  <c r="B3666" i="51"/>
  <c r="B3658" i="51"/>
  <c r="B3650" i="51"/>
  <c r="B3642" i="51"/>
  <c r="B3634" i="51"/>
  <c r="B3626" i="51"/>
  <c r="B3618" i="51"/>
  <c r="B3610" i="51"/>
  <c r="B3602" i="51"/>
  <c r="B3594" i="51"/>
  <c r="B3586" i="51"/>
  <c r="B3578" i="51"/>
  <c r="B3570" i="51"/>
  <c r="B3562" i="51"/>
  <c r="B3554" i="51"/>
  <c r="B3546" i="51"/>
  <c r="B3538" i="51"/>
  <c r="B3530" i="51"/>
  <c r="B3522" i="51"/>
  <c r="B3514" i="51"/>
  <c r="B3506" i="51"/>
  <c r="B3498" i="51"/>
  <c r="B3490" i="51"/>
  <c r="B3482" i="51"/>
  <c r="B3474" i="51"/>
  <c r="B3466" i="51"/>
  <c r="B3458" i="51"/>
  <c r="B3450" i="51"/>
  <c r="B3442" i="51"/>
  <c r="B3434" i="51"/>
  <c r="B3426" i="51"/>
  <c r="B3418" i="51"/>
  <c r="B3410" i="51"/>
  <c r="B3402" i="51"/>
  <c r="B3394" i="51"/>
  <c r="B3386" i="51"/>
  <c r="B3378" i="51"/>
  <c r="B3375" i="51"/>
  <c r="B3357" i="51"/>
  <c r="B3350" i="51"/>
  <c r="B3343" i="51"/>
  <c r="B3325" i="51"/>
  <c r="B3318" i="51"/>
  <c r="B3311" i="51"/>
  <c r="B3293" i="51"/>
  <c r="B3286" i="51"/>
  <c r="B3279" i="51"/>
  <c r="B3261" i="51"/>
  <c r="B3254" i="51"/>
  <c r="B3247" i="51"/>
  <c r="B3229" i="51"/>
  <c r="B3222" i="51"/>
  <c r="B3215" i="51"/>
  <c r="B3197" i="51"/>
  <c r="B3190" i="51"/>
  <c r="B3181" i="51"/>
  <c r="B3165" i="51"/>
  <c r="B3149" i="51"/>
  <c r="B3133" i="51"/>
  <c r="B3117" i="51"/>
  <c r="B3101" i="51"/>
  <c r="B3085" i="51"/>
  <c r="B3069" i="51"/>
  <c r="B3053" i="51"/>
  <c r="B3037" i="51"/>
  <c r="B3" i="51"/>
  <c r="B7" i="51"/>
  <c r="B11" i="51"/>
  <c r="B15" i="51"/>
  <c r="B19" i="51"/>
  <c r="B21" i="51"/>
  <c r="B25" i="51"/>
  <c r="B27" i="51"/>
  <c r="B29" i="51"/>
  <c r="B33" i="51"/>
  <c r="B35" i="51"/>
  <c r="B37" i="51"/>
  <c r="B41" i="51"/>
  <c r="B43" i="51"/>
  <c r="B45" i="51"/>
  <c r="B49" i="51"/>
  <c r="B51" i="51"/>
  <c r="B53" i="51"/>
  <c r="B57" i="51"/>
  <c r="B60" i="51"/>
  <c r="B62" i="51"/>
  <c r="B67" i="51"/>
  <c r="B72" i="51"/>
  <c r="B74" i="51"/>
  <c r="B77" i="51"/>
  <c r="B79" i="51"/>
  <c r="B94" i="51"/>
  <c r="B96" i="51"/>
  <c r="B98" i="51"/>
  <c r="B102" i="51"/>
  <c r="B104" i="51"/>
  <c r="B109" i="51"/>
  <c r="B111" i="51"/>
  <c r="B115" i="51"/>
  <c r="B117" i="51"/>
  <c r="B9" i="51"/>
  <c r="B16" i="51"/>
  <c r="B18" i="51"/>
  <c r="B23" i="51"/>
  <c r="B31" i="51"/>
  <c r="B39" i="51"/>
  <c r="B47" i="51"/>
  <c r="B55" i="51"/>
  <c r="B64" i="51"/>
  <c r="B68" i="51"/>
  <c r="B71" i="51"/>
  <c r="B73" i="51"/>
  <c r="B75" i="51"/>
  <c r="B82" i="51"/>
  <c r="B84" i="51"/>
  <c r="B91" i="51"/>
  <c r="B93" i="51"/>
  <c r="B101" i="51"/>
  <c r="B106" i="51"/>
  <c r="B113" i="51"/>
  <c r="B119" i="51"/>
  <c r="B127" i="51"/>
  <c r="B135" i="51"/>
  <c r="B145" i="51"/>
  <c r="B149" i="51"/>
  <c r="B154" i="51"/>
  <c r="B156" i="51"/>
  <c r="B158" i="51"/>
  <c r="B14" i="51"/>
  <c r="B22" i="51"/>
  <c r="B26" i="51"/>
  <c r="B36" i="51"/>
  <c r="B40" i="51"/>
  <c r="B54" i="51"/>
  <c r="B58" i="51"/>
  <c r="B90" i="51"/>
  <c r="B107" i="51"/>
  <c r="B110" i="51"/>
  <c r="B114" i="51"/>
  <c r="B120" i="51"/>
  <c r="B123" i="51"/>
  <c r="B128" i="51"/>
  <c r="B131" i="51"/>
  <c r="B136" i="51"/>
  <c r="B139" i="51"/>
  <c r="B142" i="51"/>
  <c r="B152" i="51"/>
  <c r="B159" i="51"/>
  <c r="B171" i="51"/>
  <c r="B174" i="51"/>
  <c r="B176" i="51"/>
  <c r="B182" i="51"/>
  <c r="B184" i="51"/>
  <c r="B189" i="51"/>
  <c r="B194" i="51"/>
  <c r="B196" i="51"/>
  <c r="B201" i="51"/>
  <c r="B207" i="51"/>
  <c r="B213" i="51"/>
  <c r="B215" i="51"/>
  <c r="B218" i="51"/>
  <c r="B220" i="51"/>
  <c r="B225" i="51"/>
  <c r="B227" i="51"/>
  <c r="B230" i="51"/>
  <c r="B232" i="51"/>
  <c r="B237" i="51"/>
  <c r="B242" i="51"/>
  <c r="B244" i="51"/>
  <c r="B251" i="51"/>
  <c r="B254" i="51"/>
  <c r="B256" i="51"/>
  <c r="B263" i="51"/>
  <c r="B266" i="51"/>
  <c r="B268" i="51"/>
  <c r="B272" i="51"/>
  <c r="B274" i="51"/>
  <c r="B279" i="51"/>
  <c r="B282" i="51"/>
  <c r="B287" i="51"/>
  <c r="B289" i="51"/>
  <c r="B304" i="51"/>
  <c r="B306" i="51"/>
  <c r="B311" i="51"/>
  <c r="B314" i="51"/>
  <c r="B319" i="51"/>
  <c r="B321" i="51"/>
  <c r="B336" i="51"/>
  <c r="B338" i="51"/>
  <c r="B343" i="51"/>
  <c r="B346" i="51"/>
  <c r="B351" i="51"/>
  <c r="B353" i="51"/>
  <c r="B368" i="51"/>
  <c r="B370" i="51"/>
  <c r="B375" i="51"/>
  <c r="B378" i="51"/>
  <c r="B10" i="51"/>
  <c r="B13" i="51"/>
  <c r="B24" i="51"/>
  <c r="B28" i="51"/>
  <c r="B34" i="51"/>
  <c r="B38" i="51"/>
  <c r="B48" i="51"/>
  <c r="B52" i="51"/>
  <c r="B61" i="51"/>
  <c r="B65" i="51"/>
  <c r="B69" i="51"/>
  <c r="B81" i="51"/>
  <c r="B85" i="51"/>
  <c r="B89" i="51"/>
  <c r="B97" i="51"/>
  <c r="B116" i="51"/>
  <c r="B124" i="51"/>
  <c r="B130" i="51"/>
  <c r="B134" i="51"/>
  <c r="B137" i="51"/>
  <c r="B148" i="51"/>
  <c r="B151" i="51"/>
  <c r="B161" i="51"/>
  <c r="B163" i="51"/>
  <c r="B166" i="51"/>
  <c r="B169" i="51"/>
  <c r="B172" i="51"/>
  <c r="B188" i="51"/>
  <c r="B191" i="51"/>
  <c r="B198" i="51"/>
  <c r="B204" i="51"/>
  <c r="B221" i="51"/>
  <c r="B223" i="51"/>
  <c r="B236" i="51"/>
  <c r="B239" i="51"/>
  <c r="B250" i="51"/>
  <c r="B253" i="51"/>
  <c r="B255" i="51"/>
  <c r="B259" i="51"/>
  <c r="B269" i="51"/>
  <c r="B271" i="51"/>
  <c r="B276" i="51"/>
  <c r="B281" i="51"/>
  <c r="B284" i="51"/>
  <c r="B291" i="51"/>
  <c r="B296" i="51"/>
  <c r="B299" i="51"/>
  <c r="B326" i="51"/>
  <c r="B329" i="51"/>
  <c r="B334" i="51"/>
  <c r="B341" i="51"/>
  <c r="B344" i="51"/>
  <c r="B349" i="51"/>
  <c r="B354" i="51"/>
  <c r="B356" i="51"/>
  <c r="B362" i="51"/>
  <c r="B364" i="51"/>
  <c r="B369" i="51"/>
  <c r="B371" i="51"/>
  <c r="B374" i="51"/>
  <c r="B379" i="51"/>
  <c r="B383" i="51"/>
  <c r="B385" i="51"/>
  <c r="B400" i="51"/>
  <c r="B402" i="51"/>
  <c r="B407" i="51"/>
  <c r="B410" i="51"/>
  <c r="B415" i="51"/>
  <c r="B417" i="51"/>
  <c r="B429" i="51"/>
  <c r="B437" i="51"/>
  <c r="B445" i="51"/>
  <c r="B453" i="51"/>
  <c r="B461" i="51"/>
  <c r="B6" i="51"/>
  <c r="B44" i="51"/>
  <c r="B50" i="51"/>
  <c r="B56" i="51"/>
  <c r="B78" i="51"/>
  <c r="B83" i="51"/>
  <c r="B88" i="51"/>
  <c r="B100" i="51"/>
  <c r="B105" i="51"/>
  <c r="B112" i="51"/>
  <c r="B118" i="51"/>
  <c r="B122" i="51"/>
  <c r="B146" i="51"/>
  <c r="B155" i="51"/>
  <c r="B160" i="51"/>
  <c r="B179" i="51"/>
  <c r="B183" i="51"/>
  <c r="B187" i="51"/>
  <c r="B192" i="51"/>
  <c r="B197" i="51"/>
  <c r="B200" i="51"/>
  <c r="B205" i="51"/>
  <c r="B209" i="51"/>
  <c r="B214" i="51"/>
  <c r="B222" i="51"/>
  <c r="B243" i="51"/>
  <c r="B248" i="51"/>
  <c r="B252" i="51"/>
  <c r="B257" i="51"/>
  <c r="B261" i="51"/>
  <c r="B265" i="51"/>
  <c r="B275" i="51"/>
  <c r="B286" i="51"/>
  <c r="B292" i="51"/>
  <c r="B295" i="51"/>
  <c r="B309" i="51"/>
  <c r="B316" i="51"/>
  <c r="B330" i="51"/>
  <c r="B333" i="51"/>
  <c r="B339" i="51"/>
  <c r="B350" i="51"/>
  <c r="B359" i="51"/>
  <c r="B363" i="51"/>
  <c r="B366" i="51"/>
  <c r="B376" i="51"/>
  <c r="B380" i="51"/>
  <c r="B387" i="51"/>
  <c r="B392" i="51"/>
  <c r="B395" i="51"/>
  <c r="B422" i="51"/>
  <c r="B425" i="51"/>
  <c r="B430" i="51"/>
  <c r="B433" i="51"/>
  <c r="B438" i="51"/>
  <c r="B441" i="51"/>
  <c r="B446" i="51"/>
  <c r="B449" i="51"/>
  <c r="B454" i="51"/>
  <c r="B457" i="51"/>
  <c r="B462" i="51"/>
  <c r="B469" i="51"/>
  <c r="B477" i="51"/>
  <c r="B485" i="51"/>
  <c r="B493" i="51"/>
  <c r="B501" i="51"/>
  <c r="B509" i="51"/>
  <c r="B517" i="51"/>
  <c r="B525" i="51"/>
  <c r="B532" i="51"/>
  <c r="B534" i="51"/>
  <c r="B536" i="51"/>
  <c r="B538" i="51"/>
  <c r="B541" i="51"/>
  <c r="B545" i="51"/>
  <c r="B555" i="51"/>
  <c r="B559" i="51"/>
  <c r="B564" i="51"/>
  <c r="B566" i="51"/>
  <c r="B568" i="51"/>
  <c r="B570" i="51"/>
  <c r="B573" i="51"/>
  <c r="B577" i="51"/>
  <c r="B587" i="51"/>
  <c r="B591" i="51"/>
  <c r="B596" i="51"/>
  <c r="B598" i="51"/>
  <c r="B600" i="51"/>
  <c r="B602" i="51"/>
  <c r="B605" i="51"/>
  <c r="B609" i="51"/>
  <c r="B619" i="51"/>
  <c r="B623" i="51"/>
  <c r="B628" i="51"/>
  <c r="B630" i="51"/>
  <c r="B632" i="51"/>
  <c r="B634" i="51"/>
  <c r="B637" i="51"/>
  <c r="B641" i="51"/>
  <c r="B651" i="51"/>
  <c r="B655" i="51"/>
  <c r="B660" i="51"/>
  <c r="B662" i="51"/>
  <c r="B664" i="51"/>
  <c r="B666" i="51"/>
  <c r="B669" i="51"/>
  <c r="B673" i="51"/>
  <c r="B683" i="51"/>
  <c r="B687" i="51"/>
  <c r="B692" i="51"/>
  <c r="B694" i="51"/>
  <c r="B696" i="51"/>
  <c r="B698" i="51"/>
  <c r="B701" i="51"/>
  <c r="B705" i="51"/>
  <c r="B715" i="51"/>
  <c r="B719" i="51"/>
  <c r="B724" i="51"/>
  <c r="B726" i="51"/>
  <c r="B731" i="51"/>
  <c r="B733" i="51"/>
  <c r="B736" i="51"/>
  <c r="B738" i="51"/>
  <c r="B745" i="51"/>
  <c r="B751" i="51"/>
  <c r="B756" i="51"/>
  <c r="B758" i="51"/>
  <c r="B763" i="51"/>
  <c r="B765" i="51"/>
  <c r="B768" i="51"/>
  <c r="B770" i="51"/>
  <c r="B777" i="51"/>
  <c r="B783" i="51"/>
  <c r="B788" i="51"/>
  <c r="B790" i="51"/>
  <c r="B795" i="51"/>
  <c r="B797" i="51"/>
  <c r="B800" i="51"/>
  <c r="B802" i="51"/>
  <c r="B809" i="51"/>
  <c r="B815" i="51"/>
  <c r="B820" i="51"/>
  <c r="B822" i="51"/>
  <c r="B827" i="51"/>
  <c r="B829" i="51"/>
  <c r="B832" i="51"/>
  <c r="B834" i="51"/>
  <c r="B841" i="51"/>
  <c r="B847" i="51"/>
  <c r="B852" i="51"/>
  <c r="B854" i="51"/>
  <c r="B859" i="51"/>
  <c r="B861" i="51"/>
  <c r="B864" i="51"/>
  <c r="B866" i="51"/>
  <c r="B873" i="51"/>
  <c r="B879" i="51"/>
  <c r="B884" i="51"/>
  <c r="B886" i="51"/>
  <c r="B891" i="51"/>
  <c r="B893" i="51"/>
  <c r="B896" i="51"/>
  <c r="B898" i="51"/>
  <c r="B905" i="51"/>
  <c r="B911" i="51"/>
  <c r="B916" i="51"/>
  <c r="B12" i="51"/>
  <c r="B42" i="51"/>
  <c r="B59" i="51"/>
  <c r="B66" i="51"/>
  <c r="B80" i="51"/>
  <c r="B87" i="51"/>
  <c r="B95" i="51"/>
  <c r="B103" i="51"/>
  <c r="B125" i="51"/>
  <c r="B132" i="51"/>
  <c r="B138" i="51"/>
  <c r="B144" i="51"/>
  <c r="B150" i="51"/>
  <c r="B157" i="51"/>
  <c r="B177" i="51"/>
  <c r="B199" i="51"/>
  <c r="B206" i="51"/>
  <c r="B211" i="51"/>
  <c r="B217" i="51"/>
  <c r="B229" i="51"/>
  <c r="B234" i="51"/>
  <c r="B240" i="51"/>
  <c r="B246" i="51"/>
  <c r="B258" i="51"/>
  <c r="B267" i="51"/>
  <c r="B273" i="51"/>
  <c r="B277" i="51"/>
  <c r="B300" i="51"/>
  <c r="B308" i="51"/>
  <c r="B313" i="51"/>
  <c r="B318" i="51"/>
  <c r="B322" i="51"/>
  <c r="B331" i="51"/>
  <c r="B335" i="51"/>
  <c r="B340" i="51"/>
  <c r="B367" i="51"/>
  <c r="B390" i="51"/>
  <c r="B394" i="51"/>
  <c r="B397" i="51"/>
  <c r="B403" i="51"/>
  <c r="B414" i="51"/>
  <c r="B420" i="51"/>
  <c r="B423" i="51"/>
  <c r="B427" i="51"/>
  <c r="B442" i="51"/>
  <c r="B448" i="51"/>
  <c r="B452" i="51"/>
  <c r="B455" i="51"/>
  <c r="B459" i="51"/>
  <c r="B466" i="51"/>
  <c r="B468" i="51"/>
  <c r="B474" i="51"/>
  <c r="B476" i="51"/>
  <c r="B482" i="51"/>
  <c r="B484" i="51"/>
  <c r="B490" i="51"/>
  <c r="B492" i="51"/>
  <c r="B498" i="51"/>
  <c r="B500" i="51"/>
  <c r="B506" i="51"/>
  <c r="B508" i="51"/>
  <c r="B514" i="51"/>
  <c r="B516" i="51"/>
  <c r="B522" i="51"/>
  <c r="B524" i="51"/>
  <c r="B530" i="51"/>
  <c r="B535" i="51"/>
  <c r="B542" i="51"/>
  <c r="B547" i="51"/>
  <c r="B549" i="51"/>
  <c r="B552" i="51"/>
  <c r="B562" i="51"/>
  <c r="B569" i="51"/>
  <c r="B572" i="51"/>
  <c r="B575" i="51"/>
  <c r="B582" i="51"/>
  <c r="B589" i="51"/>
  <c r="B592" i="51"/>
  <c r="B595" i="51"/>
  <c r="B610" i="51"/>
  <c r="B612" i="51"/>
  <c r="B615" i="51"/>
  <c r="B617" i="51"/>
  <c r="B622" i="51"/>
  <c r="B629" i="51"/>
  <c r="B635" i="51"/>
  <c r="B640" i="51"/>
  <c r="B650" i="51"/>
  <c r="B652" i="51"/>
  <c r="B657" i="51"/>
  <c r="B663" i="51"/>
  <c r="B670" i="51"/>
  <c r="B675" i="51"/>
  <c r="B677" i="51"/>
  <c r="B680" i="51"/>
  <c r="B690" i="51"/>
  <c r="B697" i="51"/>
  <c r="B700" i="51"/>
  <c r="B703" i="51"/>
  <c r="B710" i="51"/>
  <c r="B717" i="51"/>
  <c r="B730" i="51"/>
  <c r="B734" i="51"/>
  <c r="B744" i="51"/>
  <c r="B747" i="51"/>
  <c r="B750" i="51"/>
  <c r="B753" i="51"/>
  <c r="B760" i="51"/>
  <c r="B764" i="51"/>
  <c r="B767" i="51"/>
  <c r="B769" i="51"/>
  <c r="B773" i="51"/>
  <c r="B780" i="51"/>
  <c r="B786" i="51"/>
  <c r="B789" i="51"/>
  <c r="B803" i="51"/>
  <c r="B806" i="51"/>
  <c r="B816" i="51"/>
  <c r="B819" i="51"/>
  <c r="B823" i="51"/>
  <c r="B825" i="51"/>
  <c r="B836" i="51"/>
  <c r="B839" i="51"/>
  <c r="B842" i="51"/>
  <c r="B845" i="51"/>
  <c r="B858" i="51"/>
  <c r="B862" i="51"/>
  <c r="B872" i="51"/>
  <c r="B875" i="51"/>
  <c r="B878" i="51"/>
  <c r="B881" i="51"/>
  <c r="B888" i="51"/>
  <c r="B892" i="51"/>
  <c r="B895" i="51"/>
  <c r="B897" i="51"/>
  <c r="B901" i="51"/>
  <c r="B908" i="51"/>
  <c r="B914"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17" i="51"/>
  <c r="B70" i="51"/>
  <c r="B99" i="51"/>
  <c r="B167" i="51"/>
  <c r="B181" i="51"/>
  <c r="B190" i="51"/>
  <c r="B203" i="51"/>
  <c r="B212" i="51"/>
  <c r="B219" i="51"/>
  <c r="B228" i="51"/>
  <c r="B235" i="51"/>
  <c r="B278" i="51"/>
  <c r="B290" i="51"/>
  <c r="B297" i="51"/>
  <c r="B302" i="51"/>
  <c r="B307" i="51"/>
  <c r="B320" i="51"/>
  <c r="B325" i="51"/>
  <c r="B332" i="51"/>
  <c r="B355" i="51"/>
  <c r="B361" i="51"/>
  <c r="B373" i="51"/>
  <c r="B384" i="51"/>
  <c r="B388" i="51"/>
  <c r="B393" i="51"/>
  <c r="B398" i="51"/>
  <c r="B406" i="51"/>
  <c r="B411" i="51"/>
  <c r="B419" i="51"/>
  <c r="B424" i="51"/>
  <c r="B434" i="51"/>
  <c r="B443" i="51"/>
  <c r="B447" i="51"/>
  <c r="B458" i="51"/>
  <c r="B473" i="51"/>
  <c r="B480" i="51"/>
  <c r="B487" i="51"/>
  <c r="B491" i="51"/>
  <c r="B494" i="51"/>
  <c r="B505" i="51"/>
  <c r="B512" i="51"/>
  <c r="B519" i="51"/>
  <c r="B523" i="51"/>
  <c r="B526" i="51"/>
  <c r="B540" i="51"/>
  <c r="B550" i="51"/>
  <c r="B553" i="51"/>
  <c r="B556" i="51"/>
  <c r="B560" i="51"/>
  <c r="B567" i="51"/>
  <c r="B580" i="51"/>
  <c r="B590" i="51"/>
  <c r="B593" i="51"/>
  <c r="B607" i="51"/>
  <c r="B613" i="51"/>
  <c r="B620" i="51"/>
  <c r="B627" i="51"/>
  <c r="B631" i="51"/>
  <c r="B633" i="51"/>
  <c r="B647" i="51"/>
  <c r="B653" i="51"/>
  <c r="B667" i="51"/>
  <c r="B671" i="51"/>
  <c r="B674" i="51"/>
  <c r="B691" i="51"/>
  <c r="B693" i="51"/>
  <c r="B704" i="51"/>
  <c r="B707" i="51"/>
  <c r="B711" i="51"/>
  <c r="B714" i="51"/>
  <c r="B721" i="51"/>
  <c r="B725" i="51"/>
  <c r="B729" i="51"/>
  <c r="B735" i="51"/>
  <c r="B739" i="51"/>
  <c r="B743" i="51"/>
  <c r="B748" i="51"/>
  <c r="B752" i="51"/>
  <c r="B774" i="51"/>
  <c r="B778" i="51"/>
  <c r="B782" i="51"/>
  <c r="B787" i="51"/>
  <c r="B796" i="51"/>
  <c r="B813" i="51"/>
  <c r="B817" i="51"/>
  <c r="B821" i="51"/>
  <c r="B826" i="51"/>
  <c r="B831" i="51"/>
  <c r="B835" i="51"/>
  <c r="B840" i="51"/>
  <c r="B844" i="51"/>
  <c r="B848" i="51"/>
  <c r="B865" i="51"/>
  <c r="B870" i="51"/>
  <c r="B874" i="51"/>
  <c r="B883" i="51"/>
  <c r="B909" i="51"/>
  <c r="B913" i="51"/>
  <c r="B918" i="51"/>
  <c r="B928" i="51"/>
  <c r="B931" i="51"/>
  <c r="B934" i="51"/>
  <c r="B937" i="51"/>
  <c r="B944" i="51"/>
  <c r="B948" i="51"/>
  <c r="B951" i="51"/>
  <c r="B953" i="51"/>
  <c r="B957" i="51"/>
  <c r="B964" i="51"/>
  <c r="B970" i="51"/>
  <c r="B973" i="51"/>
  <c r="B987" i="51"/>
  <c r="B990" i="51"/>
  <c r="B1000" i="51"/>
  <c r="B1003" i="51"/>
  <c r="B1007" i="51"/>
  <c r="B1009" i="51"/>
  <c r="B1020" i="51"/>
  <c r="B1023" i="51"/>
  <c r="B1026" i="51"/>
  <c r="B1029" i="51"/>
  <c r="B1041" i="51"/>
  <c r="B1045" i="51"/>
  <c r="B1049" i="51"/>
  <c r="B1053" i="51"/>
  <c r="B1057" i="51"/>
  <c r="B1061" i="51"/>
  <c r="B1065" i="51"/>
  <c r="B1069"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1097" i="51"/>
  <c r="B1098" i="51"/>
  <c r="B1099" i="51"/>
  <c r="B1100" i="51"/>
  <c r="B1101" i="51"/>
  <c r="B1102" i="51"/>
  <c r="B1103" i="51"/>
  <c r="B1104" i="51"/>
  <c r="B1105" i="51"/>
  <c r="B1106" i="51"/>
  <c r="B1107" i="51"/>
  <c r="B1108" i="51"/>
  <c r="B1109" i="51"/>
  <c r="B1110" i="51"/>
  <c r="B1111" i="51"/>
  <c r="B1112" i="51"/>
  <c r="B1113" i="51"/>
  <c r="B1114" i="51"/>
  <c r="B1115" i="51"/>
  <c r="B1116" i="51"/>
  <c r="B1117" i="51"/>
  <c r="B1118" i="51"/>
  <c r="B1119"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5" i="51"/>
  <c r="B30" i="51"/>
  <c r="B147" i="51"/>
  <c r="B165" i="51"/>
  <c r="B175" i="51"/>
  <c r="B186" i="51"/>
  <c r="B195" i="51"/>
  <c r="B216" i="51"/>
  <c r="B226" i="51"/>
  <c r="B247" i="51"/>
  <c r="B283" i="51"/>
  <c r="B315" i="51"/>
  <c r="B323" i="51"/>
  <c r="B347" i="51"/>
  <c r="B396" i="51"/>
  <c r="B421" i="51"/>
  <c r="B432" i="51"/>
  <c r="B439" i="51"/>
  <c r="B451" i="51"/>
  <c r="B464" i="51"/>
  <c r="B478" i="51"/>
  <c r="B483" i="51"/>
  <c r="B488" i="51"/>
  <c r="B497" i="51"/>
  <c r="B502" i="51"/>
  <c r="B507" i="51"/>
  <c r="B511" i="51"/>
  <c r="B521" i="51"/>
  <c r="B531" i="51"/>
  <c r="B539" i="51"/>
  <c r="B544" i="51"/>
  <c r="B548" i="51"/>
  <c r="B557" i="51"/>
  <c r="B561" i="51"/>
  <c r="B565" i="51"/>
  <c r="B571" i="51"/>
  <c r="B579" i="51"/>
  <c r="B584" i="51"/>
  <c r="B588" i="51"/>
  <c r="B597" i="51"/>
  <c r="B601" i="51"/>
  <c r="B606" i="51"/>
  <c r="B611" i="51"/>
  <c r="B624" i="51"/>
  <c r="B638" i="51"/>
  <c r="B642" i="51"/>
  <c r="B646" i="51"/>
  <c r="B678" i="51"/>
  <c r="B682" i="51"/>
  <c r="B686" i="51"/>
  <c r="B713" i="51"/>
  <c r="B718" i="51"/>
  <c r="B723" i="51"/>
  <c r="B741" i="51"/>
  <c r="B746" i="51"/>
  <c r="B759" i="51"/>
  <c r="B771" i="51"/>
  <c r="B776" i="51"/>
  <c r="B781" i="51"/>
  <c r="B793" i="51"/>
  <c r="B799" i="51"/>
  <c r="B805" i="51"/>
  <c r="B811" i="51"/>
  <c r="B833" i="51"/>
  <c r="B846" i="51"/>
  <c r="B851" i="51"/>
  <c r="B857" i="51"/>
  <c r="B869" i="51"/>
  <c r="B876" i="51"/>
  <c r="B887" i="51"/>
  <c r="B899" i="51"/>
  <c r="B904" i="51"/>
  <c r="B910" i="51"/>
  <c r="B925" i="51"/>
  <c r="B933" i="51"/>
  <c r="B938" i="51"/>
  <c r="B943" i="51"/>
  <c r="B946" i="51"/>
  <c r="B956" i="51"/>
  <c r="B960" i="51"/>
  <c r="B977" i="51"/>
  <c r="B982" i="51"/>
  <c r="B985" i="51"/>
  <c r="B991" i="51"/>
  <c r="B995" i="51"/>
  <c r="B1008" i="51"/>
  <c r="B1021" i="51"/>
  <c r="B1030" i="51"/>
  <c r="B1034" i="51"/>
  <c r="B1039" i="51"/>
  <c r="B1043" i="51"/>
  <c r="B1050" i="51"/>
  <c r="B1052" i="51"/>
  <c r="B1059" i="51"/>
  <c r="B1066" i="51"/>
  <c r="B1068"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76" i="51"/>
  <c r="B129" i="51"/>
  <c r="B141" i="51"/>
  <c r="B153" i="51"/>
  <c r="B162" i="51"/>
  <c r="B170" i="51"/>
  <c r="B180" i="51"/>
  <c r="B202" i="51"/>
  <c r="B210" i="51"/>
  <c r="B231" i="51"/>
  <c r="B241" i="51"/>
  <c r="B262" i="51"/>
  <c r="B280" i="51"/>
  <c r="B294" i="51"/>
  <c r="B303" i="51"/>
  <c r="B327" i="51"/>
  <c r="B342" i="51"/>
  <c r="B358" i="51"/>
  <c r="B382" i="51"/>
  <c r="B399" i="51"/>
  <c r="B405" i="51"/>
  <c r="B412" i="51"/>
  <c r="B418" i="51"/>
  <c r="B436" i="51"/>
  <c r="B450" i="51"/>
  <c r="B467" i="51"/>
  <c r="B471" i="51"/>
  <c r="B481" i="51"/>
  <c r="B495" i="51"/>
  <c r="B504" i="51"/>
  <c r="B518" i="51"/>
  <c r="B528" i="51"/>
  <c r="B537" i="51"/>
  <c r="B546" i="51"/>
  <c r="B551" i="51"/>
  <c r="B578" i="51"/>
  <c r="B581" i="51"/>
  <c r="B586" i="51"/>
  <c r="B604" i="51"/>
  <c r="B618" i="51"/>
  <c r="B621" i="51"/>
  <c r="B626" i="51"/>
  <c r="B644" i="51"/>
  <c r="B658" i="51"/>
  <c r="B661" i="51"/>
  <c r="B684" i="51"/>
  <c r="B702" i="51"/>
  <c r="B720" i="51"/>
  <c r="B727" i="51"/>
  <c r="B737" i="51"/>
  <c r="B749" i="51"/>
  <c r="B755" i="51"/>
  <c r="B761" i="51"/>
  <c r="B779" i="51"/>
  <c r="B791" i="51"/>
  <c r="B801" i="51"/>
  <c r="B808" i="51"/>
  <c r="B814" i="51"/>
  <c r="B837" i="51"/>
  <c r="B843" i="51"/>
  <c r="B849" i="51"/>
  <c r="B855" i="51"/>
  <c r="B867" i="51"/>
  <c r="B877" i="51"/>
  <c r="B889" i="51"/>
  <c r="B902" i="51"/>
  <c r="B907" i="51"/>
  <c r="B919" i="51"/>
  <c r="B923" i="51"/>
  <c r="B927" i="51"/>
  <c r="B932" i="51"/>
  <c r="B936" i="51"/>
  <c r="B958" i="51"/>
  <c r="B962" i="51"/>
  <c r="B966" i="51"/>
  <c r="B971" i="51"/>
  <c r="B980" i="51"/>
  <c r="B997" i="51"/>
  <c r="B1001" i="51"/>
  <c r="B1005" i="51"/>
  <c r="B1010" i="51"/>
  <c r="B1015" i="51"/>
  <c r="B1019" i="51"/>
  <c r="B1024" i="51"/>
  <c r="B1028" i="51"/>
  <c r="B1032" i="51"/>
  <c r="B1042" i="51"/>
  <c r="B1044" i="51"/>
  <c r="B1051" i="51"/>
  <c r="B1058" i="51"/>
  <c r="B1060" i="51"/>
  <c r="B1067" i="51"/>
  <c r="B92" i="51"/>
  <c r="B121" i="51"/>
  <c r="B143" i="51"/>
  <c r="B164" i="51"/>
  <c r="B185" i="51"/>
  <c r="B224" i="51"/>
  <c r="B245" i="51"/>
  <c r="B264" i="51"/>
  <c r="B298" i="51"/>
  <c r="B312" i="51"/>
  <c r="B328" i="51"/>
  <c r="B345" i="51"/>
  <c r="B360" i="51"/>
  <c r="B377" i="51"/>
  <c r="B389" i="51"/>
  <c r="B401" i="51"/>
  <c r="B413" i="51"/>
  <c r="B426" i="51"/>
  <c r="B463" i="51"/>
  <c r="B472" i="51"/>
  <c r="B510" i="51"/>
  <c r="B520" i="51"/>
  <c r="B529" i="51"/>
  <c r="B574" i="51"/>
  <c r="B583" i="51"/>
  <c r="B636" i="51"/>
  <c r="B645" i="51"/>
  <c r="B654" i="51"/>
  <c r="B672" i="51"/>
  <c r="B681" i="51"/>
  <c r="B689" i="51"/>
  <c r="B699" i="51"/>
  <c r="B708" i="51"/>
  <c r="B716" i="51"/>
  <c r="B728" i="51"/>
  <c r="B740" i="51"/>
  <c r="B762" i="51"/>
  <c r="B775" i="51"/>
  <c r="B785" i="51"/>
  <c r="B798" i="51"/>
  <c r="B810" i="51"/>
  <c r="B856" i="51"/>
  <c r="B868" i="51"/>
  <c r="B880" i="51"/>
  <c r="B890" i="51"/>
  <c r="B903" i="51"/>
  <c r="B915" i="51"/>
  <c r="B924" i="51"/>
  <c r="B941" i="51"/>
  <c r="B950" i="51"/>
  <c r="B959" i="51"/>
  <c r="B968" i="51"/>
  <c r="B976" i="51"/>
  <c r="B994" i="51"/>
  <c r="B1002" i="51"/>
  <c r="B1012" i="51"/>
  <c r="B20" i="51"/>
  <c r="B46" i="51"/>
  <c r="B126" i="51"/>
  <c r="B168" i="51"/>
  <c r="B208" i="51"/>
  <c r="B249" i="51"/>
  <c r="B270" i="51"/>
  <c r="B285" i="51"/>
  <c r="B301" i="51"/>
  <c r="B317" i="51"/>
  <c r="B348" i="51"/>
  <c r="B365" i="51"/>
  <c r="B381" i="51"/>
  <c r="B391" i="51"/>
  <c r="B404" i="51"/>
  <c r="B416" i="51"/>
  <c r="B428" i="51"/>
  <c r="B440" i="51"/>
  <c r="B465" i="51"/>
  <c r="B475" i="51"/>
  <c r="B503" i="51"/>
  <c r="B513" i="51"/>
  <c r="B558" i="51"/>
  <c r="B576" i="51"/>
  <c r="B585" i="51"/>
  <c r="B594" i="51"/>
  <c r="B603" i="51"/>
  <c r="B639" i="51"/>
  <c r="B648" i="51"/>
  <c r="B656" i="51"/>
  <c r="B665" i="51"/>
  <c r="B709" i="51"/>
  <c r="B732" i="51"/>
  <c r="B742" i="51"/>
  <c r="B754" i="51"/>
  <c r="B766" i="51"/>
  <c r="B812" i="51"/>
  <c r="B824" i="51"/>
  <c r="B860" i="51"/>
  <c r="B871" i="51"/>
  <c r="B882" i="51"/>
  <c r="B894" i="51"/>
  <c r="B906" i="51"/>
  <c r="B926" i="51"/>
  <c r="B969" i="51"/>
  <c r="B978" i="51"/>
  <c r="B988" i="51"/>
  <c r="B996" i="51"/>
  <c r="B1014" i="51"/>
  <c r="B1022" i="51"/>
  <c r="B1040" i="51"/>
  <c r="B1047" i="51"/>
  <c r="B1054" i="51"/>
  <c r="B1072" i="51"/>
  <c r="B32" i="51"/>
  <c r="B86" i="51"/>
  <c r="B140" i="51"/>
  <c r="B178" i="51"/>
  <c r="B260" i="51"/>
  <c r="B293" i="51"/>
  <c r="B324" i="51"/>
  <c r="B357" i="51"/>
  <c r="B386" i="51"/>
  <c r="B409" i="51"/>
  <c r="B435" i="51"/>
  <c r="B460" i="51"/>
  <c r="B479" i="51"/>
  <c r="B499" i="51"/>
  <c r="B554" i="51"/>
  <c r="B608" i="51"/>
  <c r="B625" i="51"/>
  <c r="B643" i="51"/>
  <c r="B679" i="51"/>
  <c r="B784" i="51"/>
  <c r="B807" i="51"/>
  <c r="B830" i="51"/>
  <c r="B853" i="51"/>
  <c r="B900" i="51"/>
  <c r="B921" i="51"/>
  <c r="B939" i="51"/>
  <c r="B975" i="51"/>
  <c r="B992" i="51"/>
  <c r="B1027" i="51"/>
  <c r="B1037" i="51"/>
  <c r="B1063" i="51"/>
  <c r="B8" i="51"/>
  <c r="B305" i="51"/>
  <c r="B527" i="51"/>
  <c r="B599" i="51"/>
  <c r="B649" i="51"/>
  <c r="B695" i="51"/>
  <c r="B722" i="51"/>
  <c r="B930" i="51"/>
  <c r="B955" i="51"/>
  <c r="B1046" i="51"/>
  <c r="B1071" i="51"/>
  <c r="B108" i="51"/>
  <c r="B310" i="51"/>
  <c r="B352" i="51"/>
  <c r="B456" i="51"/>
  <c r="B486" i="51"/>
  <c r="B533" i="51"/>
  <c r="B676" i="51"/>
  <c r="B757" i="51"/>
  <c r="B792" i="51"/>
  <c r="B818" i="51"/>
  <c r="B850" i="51"/>
  <c r="B885" i="51"/>
  <c r="B912" i="51"/>
  <c r="B963" i="51"/>
  <c r="B983" i="51"/>
  <c r="B1048" i="51"/>
  <c r="B1055" i="51"/>
  <c r="B63" i="51"/>
  <c r="B193" i="51"/>
  <c r="B288" i="51"/>
  <c r="B372" i="51"/>
  <c r="B444" i="51"/>
  <c r="B496" i="51"/>
  <c r="B688" i="51"/>
  <c r="B804" i="51"/>
  <c r="B1017" i="51"/>
  <c r="B1070" i="51"/>
  <c r="B1672" i="51"/>
  <c r="B1676" i="51"/>
  <c r="B1680" i="51"/>
  <c r="B1684" i="51"/>
  <c r="B1688" i="51"/>
  <c r="B1692" i="51"/>
  <c r="B1696" i="51"/>
  <c r="B1700" i="51"/>
  <c r="B1704" i="51"/>
  <c r="B1708" i="51"/>
  <c r="B1712" i="51"/>
  <c r="B1716" i="51"/>
  <c r="B1720" i="51"/>
  <c r="B1724" i="51"/>
  <c r="B1728" i="51"/>
  <c r="B1732" i="51"/>
  <c r="B1736" i="51"/>
  <c r="B1740" i="51"/>
  <c r="B1744" i="51"/>
  <c r="B1748" i="51"/>
  <c r="B1752" i="51"/>
  <c r="B1756" i="51"/>
  <c r="B1760" i="51"/>
  <c r="B1764" i="51"/>
  <c r="B1768" i="51"/>
  <c r="B1772" i="51"/>
  <c r="B1776" i="51"/>
  <c r="B1780" i="51"/>
  <c r="B1784" i="51"/>
  <c r="B1788" i="51"/>
  <c r="B1792" i="51"/>
  <c r="B1796" i="51"/>
  <c r="B1800" i="51"/>
  <c r="B1804" i="51"/>
  <c r="B1808" i="51"/>
  <c r="B1812" i="51"/>
  <c r="B1816" i="51"/>
  <c r="B1820" i="51"/>
  <c r="B1824" i="51"/>
  <c r="B1828" i="51"/>
  <c r="B1832" i="51"/>
  <c r="B1836" i="51"/>
  <c r="B1840" i="51"/>
  <c r="B1844" i="51"/>
  <c r="B1848" i="51"/>
  <c r="B1852" i="51"/>
  <c r="B233" i="51"/>
  <c r="B515" i="51"/>
  <c r="B563" i="51"/>
  <c r="B614" i="51"/>
  <c r="B659" i="51"/>
  <c r="B706" i="51"/>
  <c r="B828" i="51"/>
  <c r="B945" i="51"/>
  <c r="B989" i="51"/>
  <c r="B1033" i="51"/>
  <c r="B1062" i="51"/>
  <c r="B1671" i="51"/>
  <c r="B1675" i="51"/>
  <c r="B1679" i="51"/>
  <c r="B1683" i="51"/>
  <c r="B1687" i="51"/>
  <c r="B1691" i="51"/>
  <c r="B1695" i="51"/>
  <c r="B1699" i="51"/>
  <c r="B1703" i="51"/>
  <c r="B1707" i="51"/>
  <c r="B1711" i="51"/>
  <c r="B1715" i="51"/>
  <c r="B1719" i="51"/>
  <c r="B1723" i="51"/>
  <c r="B1727" i="51"/>
  <c r="B1731" i="51"/>
  <c r="B1735" i="51"/>
  <c r="B1739" i="51"/>
  <c r="B1743" i="51"/>
  <c r="B1747" i="51"/>
  <c r="B1751" i="51"/>
  <c r="B1755" i="51"/>
  <c r="B1759" i="51"/>
  <c r="B1763" i="51"/>
  <c r="B1767" i="51"/>
  <c r="B1771" i="51"/>
  <c r="B1775" i="51"/>
  <c r="B1779" i="51"/>
  <c r="B1783" i="51"/>
  <c r="B1787" i="51"/>
  <c r="B1791" i="51"/>
  <c r="B1795" i="51"/>
  <c r="B1799" i="51"/>
  <c r="B1803" i="51"/>
  <c r="B1807" i="51"/>
  <c r="B1811" i="51"/>
  <c r="B1815" i="51"/>
  <c r="B1819" i="51"/>
  <c r="B1823" i="51"/>
  <c r="B1827" i="51"/>
  <c r="B1831" i="51"/>
  <c r="B1835" i="51"/>
  <c r="B1839" i="51"/>
  <c r="B1843" i="51"/>
  <c r="B1847" i="51"/>
  <c r="B1851" i="51"/>
  <c r="B133" i="51"/>
  <c r="B337" i="51"/>
  <c r="B470" i="51"/>
  <c r="B668" i="51"/>
  <c r="B772" i="51"/>
  <c r="B998" i="51"/>
  <c r="B1678" i="51"/>
  <c r="B1686" i="51"/>
  <c r="B1694" i="51"/>
  <c r="B1702" i="51"/>
  <c r="B1710" i="51"/>
  <c r="B1718" i="51"/>
  <c r="B1726" i="51"/>
  <c r="B1734" i="51"/>
  <c r="B1742" i="51"/>
  <c r="B1750" i="51"/>
  <c r="B1758" i="51"/>
  <c r="B1766" i="51"/>
  <c r="B1774" i="51"/>
  <c r="B1782" i="51"/>
  <c r="B1790" i="51"/>
  <c r="B1798" i="51"/>
  <c r="B1806" i="51"/>
  <c r="B1814" i="51"/>
  <c r="B1822" i="51"/>
  <c r="B1830" i="51"/>
  <c r="B1838" i="51"/>
  <c r="B1846" i="51"/>
  <c r="B1885" i="51"/>
  <c r="B1889" i="51"/>
  <c r="B1893" i="51"/>
  <c r="B1897" i="51"/>
  <c r="B173" i="51"/>
  <c r="B489" i="51"/>
  <c r="B685" i="51"/>
  <c r="B794" i="51"/>
  <c r="B1056" i="51"/>
  <c r="B1673" i="51"/>
  <c r="B1681" i="51"/>
  <c r="B1689" i="51"/>
  <c r="B1697" i="51"/>
  <c r="B1705" i="51"/>
  <c r="B1713" i="51"/>
  <c r="B1721" i="51"/>
  <c r="B1729" i="51"/>
  <c r="B1737" i="51"/>
  <c r="B1745" i="51"/>
  <c r="B1753" i="51"/>
  <c r="B1761" i="51"/>
  <c r="B1769" i="51"/>
  <c r="B1777" i="51"/>
  <c r="B1785" i="51"/>
  <c r="B1793" i="51"/>
  <c r="B1801" i="51"/>
  <c r="B1809" i="51"/>
  <c r="B1817" i="51"/>
  <c r="B1825" i="51"/>
  <c r="B1833" i="51"/>
  <c r="B1841" i="51"/>
  <c r="B1849" i="51"/>
  <c r="B1854" i="51"/>
  <c r="B1856" i="51"/>
  <c r="B1858" i="51"/>
  <c r="B1860" i="51"/>
  <c r="B1862" i="51"/>
  <c r="B1864" i="51"/>
  <c r="B1866" i="51"/>
  <c r="B1868" i="51"/>
  <c r="B1870" i="51"/>
  <c r="B1872" i="51"/>
  <c r="B1874" i="51"/>
  <c r="B1876" i="51"/>
  <c r="B1878" i="51"/>
  <c r="B1880" i="51"/>
  <c r="B1882" i="51"/>
  <c r="B1884" i="51"/>
  <c r="B1888" i="51"/>
  <c r="B1892" i="51"/>
  <c r="B1896"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2201" i="51"/>
  <c r="B2202" i="51"/>
  <c r="B2203"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2306" i="51"/>
  <c r="B2307" i="51"/>
  <c r="B2308" i="51"/>
  <c r="B2309" i="51"/>
  <c r="B2310" i="51"/>
  <c r="B2311" i="51"/>
  <c r="B2312" i="51"/>
  <c r="B2313" i="51"/>
  <c r="B2314" i="51"/>
  <c r="B2315" i="51"/>
  <c r="B2316" i="51"/>
  <c r="B2317" i="51"/>
  <c r="B2318" i="51"/>
  <c r="B2319" i="51"/>
  <c r="B2320" i="51"/>
  <c r="B2321" i="51"/>
  <c r="B2322" i="51"/>
  <c r="B2323" i="51"/>
  <c r="B2324" i="51"/>
  <c r="B2325" i="51"/>
  <c r="B2326" i="51"/>
  <c r="B2327" i="51"/>
  <c r="B2328" i="51"/>
  <c r="B2329" i="51"/>
  <c r="B2330" i="5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B2369" i="51"/>
  <c r="B2370" i="51"/>
  <c r="B2371" i="51"/>
  <c r="B2372" i="51"/>
  <c r="B2373" i="51"/>
  <c r="B2374" i="51"/>
  <c r="B2375" i="51"/>
  <c r="B2376" i="51"/>
  <c r="B2377" i="51"/>
  <c r="B2378" i="51"/>
  <c r="B2379" i="51"/>
  <c r="B2380" i="51"/>
  <c r="B2381" i="51"/>
  <c r="B2382" i="51"/>
  <c r="B2383" i="51"/>
  <c r="B2384" i="51"/>
  <c r="B2385" i="51"/>
  <c r="B2386" i="51"/>
  <c r="B2387" i="51"/>
  <c r="B2388" i="51"/>
  <c r="B2389" i="51"/>
  <c r="B2390" i="51"/>
  <c r="B2391" i="51"/>
  <c r="B2392" i="51"/>
  <c r="B2393" i="51"/>
  <c r="B2394" i="51"/>
  <c r="B2395" i="51"/>
  <c r="B2396" i="51"/>
  <c r="B2397" i="51"/>
  <c r="B2398" i="51"/>
  <c r="B2399" i="51"/>
  <c r="B2400" i="51"/>
  <c r="B2401" i="51"/>
  <c r="B2402" i="51"/>
  <c r="B2403" i="51"/>
  <c r="B2404" i="51"/>
  <c r="B2405" i="51"/>
  <c r="B238" i="51"/>
  <c r="B712" i="51"/>
  <c r="B1064" i="51"/>
  <c r="B1682" i="51"/>
  <c r="B1698" i="51"/>
  <c r="B1714" i="51"/>
  <c r="B1730" i="51"/>
  <c r="B1746" i="51"/>
  <c r="B1762" i="51"/>
  <c r="B1778" i="51"/>
  <c r="B1794" i="51"/>
  <c r="B1810" i="51"/>
  <c r="B1826" i="51"/>
  <c r="B1842" i="51"/>
  <c r="B1887" i="51"/>
  <c r="B1895" i="51"/>
  <c r="B4" i="51"/>
  <c r="B408" i="51"/>
  <c r="B616" i="51"/>
  <c r="B838" i="51"/>
  <c r="B1035" i="51"/>
  <c r="B1674" i="51"/>
  <c r="B1690" i="51"/>
  <c r="B1706" i="51"/>
  <c r="B1722" i="51"/>
  <c r="B1738" i="51"/>
  <c r="B1754" i="51"/>
  <c r="B1770" i="51"/>
  <c r="B1786" i="51"/>
  <c r="B1802" i="51"/>
  <c r="B1818" i="51"/>
  <c r="B1834" i="51"/>
  <c r="B1850" i="51"/>
  <c r="B1891" i="51"/>
  <c r="B1899" i="51"/>
  <c r="B431" i="51"/>
  <c r="B863" i="51"/>
  <c r="B1701" i="51"/>
  <c r="B1733" i="51"/>
  <c r="B1765" i="51"/>
  <c r="B1797" i="51"/>
  <c r="B1829" i="51"/>
  <c r="B1859" i="51"/>
  <c r="B1867" i="51"/>
  <c r="B1875" i="51"/>
  <c r="B1883" i="51"/>
  <c r="B1894" i="51"/>
  <c r="B1685" i="51"/>
  <c r="B1717" i="51"/>
  <c r="B1749" i="51"/>
  <c r="B1781" i="51"/>
  <c r="B1813" i="51"/>
  <c r="B1845" i="51"/>
  <c r="B1855" i="51"/>
  <c r="B1863" i="51"/>
  <c r="B1871" i="51"/>
  <c r="B1879" i="51"/>
  <c r="B1886" i="51"/>
  <c r="B1709" i="51"/>
  <c r="B1773" i="51"/>
  <c r="B1837" i="51"/>
  <c r="B1857" i="51"/>
  <c r="B1873" i="51"/>
  <c r="B1898" i="51"/>
  <c r="B2406" i="51"/>
  <c r="B2408" i="51"/>
  <c r="B2410" i="51"/>
  <c r="B2412" i="51"/>
  <c r="B2414" i="51"/>
  <c r="B2416" i="51"/>
  <c r="B2418" i="51"/>
  <c r="B2420"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3" i="51"/>
  <c r="B1677" i="51"/>
  <c r="B1741" i="51"/>
  <c r="B1805" i="51"/>
  <c r="B1865" i="51"/>
  <c r="B1881" i="51"/>
  <c r="B2407" i="51"/>
  <c r="B2409" i="51"/>
  <c r="B2411" i="51"/>
  <c r="B2413" i="51"/>
  <c r="B2415" i="51"/>
  <c r="B2417" i="51"/>
  <c r="B2419"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5" i="51"/>
  <c r="B2496" i="51"/>
  <c r="B2497" i="51"/>
  <c r="B2498" i="51"/>
  <c r="B2499" i="51"/>
  <c r="B2500" i="51"/>
  <c r="B2501" i="51"/>
  <c r="B2502" i="51"/>
  <c r="B2503" i="51"/>
  <c r="B2504" i="51"/>
  <c r="B2505" i="51"/>
  <c r="B2506" i="51"/>
  <c r="B2507" i="51"/>
  <c r="B2508" i="51"/>
  <c r="B2509" i="51"/>
  <c r="B2510" i="51"/>
  <c r="B2511" i="51"/>
  <c r="B2512" i="51"/>
  <c r="B2513" i="51"/>
  <c r="B2514" i="51"/>
  <c r="B2515" i="51"/>
  <c r="B2516" i="51"/>
  <c r="B2517" i="51"/>
  <c r="B2518" i="51"/>
  <c r="B2519" i="51"/>
  <c r="B2520" i="51"/>
  <c r="B2521" i="51"/>
  <c r="B2522" i="51"/>
  <c r="B2523" i="51"/>
  <c r="B2524" i="51"/>
  <c r="B2525" i="51"/>
  <c r="B2526" i="51"/>
  <c r="B2527" i="51"/>
  <c r="B2528" i="51"/>
  <c r="B2529" i="51"/>
  <c r="B2530" i="51"/>
  <c r="B2531" i="51"/>
  <c r="B2532" i="51"/>
  <c r="B2533" i="51"/>
  <c r="B2534" i="51"/>
  <c r="B2535" i="51"/>
  <c r="B2536" i="51"/>
  <c r="B2537" i="51"/>
  <c r="B2538" i="51"/>
  <c r="B2539" i="51"/>
  <c r="B2540" i="51"/>
  <c r="B2541" i="51"/>
  <c r="B2542" i="51"/>
  <c r="B2543" i="51"/>
  <c r="B2544" i="51"/>
  <c r="B2545" i="51"/>
  <c r="B2546" i="51"/>
  <c r="B2547" i="51"/>
  <c r="B2548" i="51"/>
  <c r="B2549" i="51"/>
  <c r="B2550" i="51"/>
  <c r="B2551" i="51"/>
  <c r="B2552" i="51"/>
  <c r="B2553" i="51"/>
  <c r="B2554" i="51"/>
  <c r="B2555" i="51"/>
  <c r="B2556" i="51"/>
  <c r="B2557" i="51"/>
  <c r="B2558" i="51"/>
  <c r="B2559" i="51"/>
  <c r="B2560" i="51"/>
  <c r="B2561" i="51"/>
  <c r="B2562" i="51"/>
  <c r="B2563" i="51"/>
  <c r="B2564" i="51"/>
  <c r="B2565" i="51"/>
  <c r="B2566" i="51"/>
  <c r="B2567" i="51"/>
  <c r="B2568" i="51"/>
  <c r="B2569" i="51"/>
  <c r="B2570" i="51"/>
  <c r="B2571" i="51"/>
  <c r="B2572" i="51"/>
  <c r="B2573" i="51"/>
  <c r="B2574" i="51"/>
  <c r="B2575" i="51"/>
  <c r="B2576" i="51"/>
  <c r="B2577" i="51"/>
  <c r="B2578" i="51"/>
  <c r="B2579" i="51"/>
  <c r="B2580" i="51"/>
  <c r="B2581" i="51"/>
  <c r="B2582" i="51"/>
  <c r="B2583" i="51"/>
  <c r="B2584" i="51"/>
  <c r="B2585" i="51"/>
  <c r="B2586" i="51"/>
  <c r="B2587" i="51"/>
  <c r="B2588" i="51"/>
  <c r="B2589" i="51"/>
  <c r="B2590" i="51"/>
  <c r="B2591" i="51"/>
  <c r="B2592" i="51"/>
  <c r="B2593" i="51"/>
  <c r="B2594" i="51"/>
  <c r="B2595" i="51"/>
  <c r="B2596" i="51"/>
  <c r="B2597" i="51"/>
  <c r="B2598" i="51"/>
  <c r="B2599" i="51"/>
  <c r="B2600" i="51"/>
  <c r="B2601" i="51"/>
  <c r="B2602" i="51"/>
  <c r="B2603" i="51"/>
  <c r="B2604" i="51"/>
  <c r="B2605" i="51"/>
  <c r="B2606" i="51"/>
  <c r="B2607" i="51"/>
  <c r="B2608" i="51"/>
  <c r="B2609" i="51"/>
  <c r="B2610" i="51"/>
  <c r="B2611" i="51"/>
  <c r="B2612" i="51"/>
  <c r="B2613" i="51"/>
  <c r="B2614" i="51"/>
  <c r="B2615" i="51"/>
  <c r="B2616" i="51"/>
  <c r="B2617" i="51"/>
  <c r="B2618" i="51"/>
  <c r="B2619" i="51"/>
  <c r="B2620" i="51"/>
  <c r="B2621" i="51"/>
  <c r="B2622" i="51"/>
  <c r="B2623" i="51"/>
  <c r="B2624" i="51"/>
  <c r="B2625" i="51"/>
  <c r="B2626" i="51"/>
  <c r="B2627" i="51"/>
  <c r="B2628" i="51"/>
  <c r="B2629" i="51"/>
  <c r="B2630" i="51"/>
  <c r="B2631" i="51"/>
  <c r="B2632" i="51"/>
  <c r="B2633" i="51"/>
  <c r="B2634" i="51"/>
  <c r="B2635" i="51"/>
  <c r="B2636" i="51"/>
  <c r="B2637" i="51"/>
  <c r="B2638" i="51"/>
  <c r="B2639" i="51"/>
  <c r="B2640" i="51"/>
  <c r="B2641" i="51"/>
  <c r="B2642" i="51"/>
  <c r="B2643" i="51"/>
  <c r="B2644" i="51"/>
  <c r="B2645" i="51"/>
  <c r="B2646" i="51"/>
  <c r="B2647" i="51"/>
  <c r="B2648" i="51"/>
  <c r="B2649" i="51"/>
  <c r="B2650" i="51"/>
  <c r="B2651" i="51"/>
  <c r="B2652" i="51"/>
  <c r="B2653" i="51"/>
  <c r="B2654" i="51"/>
  <c r="B2655" i="51"/>
  <c r="B2656" i="51"/>
  <c r="B2657" i="51"/>
  <c r="B2658" i="51"/>
  <c r="B2659" i="51"/>
  <c r="B2660" i="51"/>
  <c r="B2661" i="51"/>
  <c r="B2662" i="51"/>
  <c r="B2663" i="51"/>
  <c r="B2664" i="51"/>
  <c r="B2665" i="51"/>
  <c r="B2666" i="51"/>
  <c r="B2667" i="51"/>
  <c r="B2668" i="51"/>
  <c r="B2669" i="51"/>
  <c r="B2670" i="51"/>
  <c r="B2671" i="51"/>
  <c r="B2672" i="51"/>
  <c r="B2673" i="51"/>
  <c r="B2674" i="51"/>
  <c r="B2675" i="51"/>
  <c r="B2676" i="51"/>
  <c r="B2677" i="51"/>
  <c r="B2678" i="51"/>
  <c r="B2679" i="51"/>
  <c r="B2680" i="51"/>
  <c r="B2681" i="51"/>
  <c r="B2682" i="51"/>
  <c r="B2683" i="51"/>
  <c r="B2684" i="51"/>
  <c r="B2685" i="51"/>
  <c r="B2686" i="51"/>
  <c r="B2687" i="51"/>
  <c r="B2688" i="51"/>
  <c r="B2689" i="51"/>
  <c r="B2690" i="51"/>
  <c r="B2691" i="51"/>
  <c r="B2692" i="51"/>
  <c r="B2693" i="51"/>
  <c r="B2694" i="51"/>
  <c r="B2695" i="51"/>
  <c r="B2696" i="51"/>
  <c r="B2697" i="51"/>
  <c r="B2698" i="51"/>
  <c r="B2699" i="51"/>
  <c r="B2700" i="51"/>
  <c r="B2701" i="51"/>
  <c r="B2702" i="51"/>
  <c r="B2703" i="51"/>
  <c r="B2704" i="51"/>
  <c r="B2705" i="51"/>
  <c r="B2706" i="51"/>
  <c r="B2707" i="51"/>
  <c r="B2708" i="51"/>
  <c r="B2709" i="51"/>
  <c r="B2710" i="51"/>
  <c r="B2711" i="51"/>
  <c r="B2712" i="51"/>
  <c r="B2713" i="51"/>
  <c r="B2714" i="51"/>
  <c r="B2715" i="51"/>
  <c r="B2716" i="51"/>
  <c r="B2717" i="51"/>
  <c r="B2718" i="51"/>
  <c r="B2719" i="51"/>
  <c r="B2720" i="51"/>
  <c r="B2721" i="51"/>
  <c r="B2722" i="51"/>
  <c r="B2723" i="51"/>
  <c r="B2724" i="51"/>
  <c r="B2725" i="51"/>
  <c r="B2726" i="51"/>
  <c r="B2727" i="51"/>
  <c r="B2728" i="51"/>
  <c r="B2729" i="51"/>
  <c r="B2730" i="51"/>
  <c r="B2731" i="51"/>
  <c r="B2732" i="51"/>
  <c r="B2733" i="51"/>
  <c r="B2734" i="51"/>
  <c r="B2735" i="51"/>
  <c r="B2736" i="51"/>
  <c r="B2737" i="51"/>
  <c r="B2738" i="51"/>
  <c r="B2739" i="51"/>
  <c r="B2740" i="51"/>
  <c r="B2741" i="51"/>
  <c r="B2742"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1725" i="51"/>
  <c r="B1853" i="51"/>
  <c r="B3008" i="51"/>
  <c r="B3012" i="51"/>
  <c r="B3016" i="51"/>
  <c r="B3020" i="51"/>
  <c r="B3024" i="51"/>
  <c r="B3028" i="51"/>
  <c r="B3032" i="51"/>
  <c r="B3036" i="51"/>
  <c r="B3040" i="51"/>
  <c r="B3044" i="51"/>
  <c r="B3048" i="51"/>
  <c r="B3052" i="51"/>
  <c r="B3056" i="51"/>
  <c r="B3060" i="51"/>
  <c r="B3064" i="51"/>
  <c r="B3068" i="51"/>
  <c r="B3072" i="51"/>
  <c r="B3076" i="51"/>
  <c r="B3080" i="51"/>
  <c r="B3084" i="51"/>
  <c r="B3088" i="51"/>
  <c r="B3092" i="51"/>
  <c r="B3096" i="51"/>
  <c r="B3100" i="51"/>
  <c r="B3104" i="51"/>
  <c r="B3108" i="51"/>
  <c r="B3112" i="51"/>
  <c r="B3116" i="51"/>
  <c r="B3120" i="51"/>
  <c r="B3124" i="51"/>
  <c r="B3128" i="51"/>
  <c r="B3132" i="51"/>
  <c r="B3136" i="51"/>
  <c r="B3140" i="51"/>
  <c r="B3144" i="51"/>
  <c r="B3148" i="51"/>
  <c r="B3152" i="51"/>
  <c r="B3156" i="51"/>
  <c r="B3160" i="51"/>
  <c r="B3164" i="51"/>
  <c r="B3168" i="51"/>
  <c r="B3172" i="51"/>
  <c r="B3176" i="51"/>
  <c r="B3180" i="51"/>
  <c r="B3184" i="51"/>
  <c r="B3188" i="51"/>
  <c r="B3192" i="51"/>
  <c r="B3196" i="51"/>
  <c r="B3200" i="51"/>
  <c r="B3204" i="51"/>
  <c r="B3208" i="51"/>
  <c r="B3212" i="51"/>
  <c r="B3216" i="51"/>
  <c r="B3220" i="51"/>
  <c r="B3224" i="51"/>
  <c r="B3228" i="51"/>
  <c r="B3232" i="51"/>
  <c r="B3236" i="51"/>
  <c r="B3240" i="51"/>
  <c r="B3244" i="51"/>
  <c r="B3248" i="51"/>
  <c r="B3252" i="51"/>
  <c r="B3256" i="51"/>
  <c r="B3260" i="51"/>
  <c r="B3264" i="51"/>
  <c r="B3268" i="51"/>
  <c r="B3272" i="51"/>
  <c r="B3276" i="51"/>
  <c r="B3280" i="51"/>
  <c r="B3284" i="51"/>
  <c r="B3288" i="51"/>
  <c r="B3292" i="51"/>
  <c r="B3296" i="51"/>
  <c r="B3300" i="51"/>
  <c r="B3304" i="51"/>
  <c r="B3308" i="51"/>
  <c r="B3312" i="51"/>
  <c r="B3316" i="51"/>
  <c r="B3320" i="51"/>
  <c r="B3324" i="51"/>
  <c r="B3328" i="51"/>
  <c r="B3332" i="51"/>
  <c r="B3336" i="51"/>
  <c r="B3340" i="51"/>
  <c r="B3344" i="51"/>
  <c r="B3348" i="51"/>
  <c r="B3352" i="51"/>
  <c r="B3356" i="51"/>
  <c r="B3360" i="51"/>
  <c r="B3364" i="51"/>
  <c r="B3368" i="51"/>
  <c r="B3372" i="51"/>
  <c r="B3376" i="51"/>
  <c r="B1693" i="51"/>
  <c r="B1821" i="51"/>
  <c r="B1861" i="51"/>
  <c r="B1890" i="51"/>
  <c r="B3007" i="51"/>
  <c r="B3011" i="51"/>
  <c r="B3015" i="51"/>
  <c r="B3019" i="51"/>
  <c r="B3023" i="51"/>
  <c r="B3027" i="51"/>
  <c r="B3031" i="51"/>
  <c r="B3035" i="51"/>
  <c r="B3039" i="51"/>
  <c r="B3043" i="51"/>
  <c r="B3047" i="51"/>
  <c r="B3051" i="51"/>
  <c r="B3055" i="51"/>
  <c r="B3059" i="51"/>
  <c r="B3063" i="51"/>
  <c r="B3067" i="51"/>
  <c r="B3071" i="51"/>
  <c r="B3075" i="51"/>
  <c r="B3079" i="51"/>
  <c r="B3083" i="51"/>
  <c r="B3087" i="51"/>
  <c r="B3091" i="51"/>
  <c r="B3095" i="51"/>
  <c r="B3099" i="51"/>
  <c r="B3103" i="51"/>
  <c r="B3107" i="51"/>
  <c r="B3111" i="51"/>
  <c r="B3115" i="51"/>
  <c r="B3119" i="51"/>
  <c r="B3123" i="51"/>
  <c r="B3127" i="51"/>
  <c r="B3131" i="51"/>
  <c r="B3135" i="51"/>
  <c r="B3139" i="51"/>
  <c r="B3143" i="51"/>
  <c r="B3147" i="51"/>
  <c r="B3151" i="51"/>
  <c r="B3155" i="51"/>
  <c r="B3159" i="51"/>
  <c r="B3163" i="51"/>
  <c r="B3167" i="51"/>
  <c r="B3171" i="51"/>
  <c r="B3175" i="51"/>
  <c r="B3179" i="51"/>
  <c r="B3183" i="51"/>
  <c r="B2494" i="51"/>
  <c r="B3006" i="51"/>
  <c r="B3014" i="51"/>
  <c r="B3022" i="51"/>
  <c r="B3030" i="51"/>
  <c r="B3038" i="51"/>
  <c r="B3046" i="51"/>
  <c r="B3054" i="51"/>
  <c r="B3062" i="51"/>
  <c r="B3070" i="51"/>
  <c r="B3078" i="51"/>
  <c r="B3086" i="51"/>
  <c r="B3094" i="51"/>
  <c r="B3102" i="51"/>
  <c r="B3110" i="51"/>
  <c r="B3118" i="51"/>
  <c r="B3126" i="51"/>
  <c r="B3134" i="51"/>
  <c r="B3142" i="51"/>
  <c r="B3150" i="51"/>
  <c r="B3158" i="51"/>
  <c r="B3166" i="51"/>
  <c r="B3174" i="51"/>
  <c r="B3182" i="51"/>
  <c r="B3187" i="51"/>
  <c r="B3194" i="51"/>
  <c r="B3201" i="51"/>
  <c r="B3203" i="51"/>
  <c r="B3210" i="51"/>
  <c r="B3217" i="51"/>
  <c r="B3219" i="51"/>
  <c r="B3226" i="51"/>
  <c r="B3233" i="51"/>
  <c r="B3235" i="51"/>
  <c r="B3242" i="51"/>
  <c r="B3249" i="51"/>
  <c r="B3251" i="51"/>
  <c r="B3258" i="51"/>
  <c r="B3265" i="51"/>
  <c r="B3267" i="51"/>
  <c r="B3274" i="51"/>
  <c r="B3281" i="51"/>
  <c r="B3283" i="51"/>
  <c r="B3290" i="51"/>
  <c r="B3297" i="51"/>
  <c r="B3299" i="51"/>
  <c r="B3306" i="51"/>
  <c r="B3313" i="51"/>
  <c r="B3315" i="51"/>
  <c r="B3322" i="51"/>
  <c r="B3329" i="51"/>
  <c r="B3331" i="51"/>
  <c r="B3338" i="51"/>
  <c r="B3345" i="51"/>
  <c r="B3347" i="51"/>
  <c r="B3354" i="51"/>
  <c r="B3361" i="51"/>
  <c r="B3363" i="51"/>
  <c r="B3370" i="51"/>
  <c r="B3377" i="51"/>
  <c r="B3381" i="51"/>
  <c r="B3385" i="51"/>
  <c r="B3389" i="51"/>
  <c r="B3393" i="51"/>
  <c r="B3397" i="51"/>
  <c r="B3401" i="51"/>
  <c r="B3405" i="51"/>
  <c r="B3409" i="51"/>
  <c r="B3413" i="51"/>
  <c r="B3417" i="51"/>
  <c r="B3421" i="51"/>
  <c r="B3425" i="51"/>
  <c r="B3429" i="51"/>
  <c r="B3433" i="51"/>
  <c r="B3437" i="51"/>
  <c r="B3441" i="51"/>
  <c r="B3445" i="51"/>
  <c r="B3449" i="51"/>
  <c r="B3453" i="51"/>
  <c r="B3457" i="51"/>
  <c r="B3461" i="51"/>
  <c r="B3465" i="51"/>
  <c r="B3469" i="51"/>
  <c r="B3473" i="51"/>
  <c r="B3477" i="51"/>
  <c r="B3481" i="51"/>
  <c r="B3485" i="51"/>
  <c r="B3489" i="51"/>
  <c r="B3493" i="51"/>
  <c r="B3497" i="51"/>
  <c r="B3501" i="51"/>
  <c r="B3505" i="51"/>
  <c r="B3509" i="51"/>
  <c r="B3513" i="51"/>
  <c r="B3517" i="51"/>
  <c r="B3521" i="51"/>
  <c r="B3525" i="51"/>
  <c r="B3529" i="51"/>
  <c r="B3533" i="51"/>
  <c r="B3537" i="51"/>
  <c r="B3541" i="51"/>
  <c r="B3545" i="51"/>
  <c r="B3549" i="51"/>
  <c r="B3553" i="51"/>
  <c r="B3557" i="51"/>
  <c r="B3561" i="51"/>
  <c r="B3565" i="51"/>
  <c r="B3569" i="51"/>
  <c r="B3573" i="51"/>
  <c r="B3577" i="51"/>
  <c r="B3581" i="51"/>
  <c r="B3585" i="51"/>
  <c r="B3589" i="51"/>
  <c r="B3593" i="51"/>
  <c r="B3597" i="51"/>
  <c r="B3601" i="51"/>
  <c r="B3605" i="51"/>
  <c r="B3609" i="51"/>
  <c r="B3613" i="51"/>
  <c r="B3617" i="51"/>
  <c r="B3621" i="51"/>
  <c r="B3625" i="51"/>
  <c r="B3629" i="51"/>
  <c r="B3633" i="51"/>
  <c r="B3637" i="51"/>
  <c r="B3641" i="51"/>
  <c r="B3645" i="51"/>
  <c r="B3649" i="51"/>
  <c r="B3653" i="51"/>
  <c r="B3657" i="51"/>
  <c r="B3661" i="51"/>
  <c r="B3665" i="51"/>
  <c r="B3669" i="51"/>
  <c r="B3673" i="51"/>
  <c r="B3677" i="51"/>
  <c r="B3681" i="51"/>
  <c r="B3685" i="51"/>
  <c r="B3689" i="51"/>
  <c r="B3693" i="51"/>
  <c r="B3697" i="51"/>
  <c r="B3701" i="51"/>
  <c r="B3705" i="51"/>
  <c r="B3709" i="51"/>
  <c r="B3713" i="51"/>
  <c r="B3717" i="51"/>
  <c r="B3721" i="51"/>
  <c r="B3725" i="51"/>
  <c r="B3729" i="51"/>
  <c r="B3733" i="51"/>
  <c r="B3737" i="51"/>
  <c r="B3741" i="51"/>
  <c r="B3745" i="51"/>
  <c r="B3749" i="51"/>
  <c r="B3753" i="51"/>
  <c r="B3757" i="51"/>
  <c r="B3761" i="51"/>
  <c r="B3765" i="51"/>
  <c r="B3769" i="51"/>
  <c r="B3773" i="51"/>
  <c r="B3777" i="51"/>
  <c r="B3781" i="51"/>
  <c r="B3785" i="51"/>
  <c r="B3789" i="51"/>
  <c r="B3793" i="51"/>
  <c r="B3797" i="51"/>
  <c r="B3801" i="51"/>
  <c r="B3805" i="51"/>
  <c r="B3809" i="51"/>
  <c r="B3813" i="51"/>
  <c r="B3817" i="51"/>
  <c r="B3821" i="51"/>
  <c r="B3825" i="51"/>
  <c r="B3829" i="51"/>
  <c r="B3833" i="51"/>
  <c r="B3837" i="51"/>
  <c r="B3841" i="51"/>
  <c r="B3845" i="51"/>
  <c r="B3849" i="51"/>
  <c r="B3853" i="51"/>
  <c r="B3857" i="51"/>
  <c r="B3861" i="51"/>
  <c r="B3865" i="51"/>
  <c r="B3869" i="51"/>
  <c r="B3873" i="51"/>
  <c r="B3877" i="51"/>
  <c r="B3881" i="51"/>
  <c r="B3885" i="51"/>
  <c r="B3889" i="51"/>
  <c r="B3893" i="51"/>
  <c r="B3897" i="51"/>
  <c r="B3901" i="51"/>
  <c r="B3905" i="51"/>
  <c r="B3909" i="51"/>
  <c r="B3913" i="51"/>
  <c r="B3917" i="51"/>
  <c r="B3921" i="51"/>
  <c r="B3925" i="51"/>
  <c r="B3929" i="51"/>
  <c r="B3933" i="51"/>
  <c r="B3937" i="51"/>
  <c r="B3941" i="51"/>
  <c r="B3945" i="51"/>
  <c r="B3949" i="51"/>
  <c r="B3953" i="51"/>
  <c r="B3957" i="51"/>
  <c r="B3961" i="51"/>
  <c r="B3965" i="51"/>
  <c r="B3969" i="51"/>
  <c r="B3973" i="51"/>
  <c r="B3977" i="51"/>
  <c r="B3981" i="51"/>
  <c r="B3985" i="51"/>
  <c r="B3989" i="51"/>
  <c r="B3993" i="51"/>
  <c r="B3997" i="51"/>
  <c r="B4001" i="51"/>
  <c r="B4005" i="51"/>
  <c r="B4009" i="51"/>
  <c r="B4013" i="51"/>
  <c r="B4017" i="51"/>
  <c r="B4021" i="51"/>
  <c r="B4025" i="51"/>
  <c r="B4029" i="51"/>
  <c r="B4033" i="51"/>
  <c r="B4037" i="51"/>
  <c r="B4041" i="51"/>
  <c r="B4045" i="51"/>
  <c r="B4049" i="51"/>
  <c r="B4053" i="51"/>
  <c r="B4057" i="51"/>
  <c r="B4061" i="51"/>
  <c r="B4065" i="51"/>
  <c r="B4069" i="51"/>
  <c r="B4073" i="51"/>
  <c r="B4077" i="51"/>
  <c r="B4081" i="51"/>
  <c r="B4085" i="51"/>
  <c r="B4089" i="51"/>
  <c r="B4093" i="51"/>
  <c r="B4097" i="51"/>
  <c r="B4101" i="51"/>
  <c r="B4105" i="51"/>
  <c r="B4109" i="51"/>
  <c r="B4113" i="51"/>
  <c r="B4117" i="51"/>
  <c r="B4121" i="51"/>
  <c r="B1789" i="51"/>
  <c r="B1757" i="51"/>
  <c r="B3009" i="51"/>
  <c r="B3017" i="51"/>
  <c r="B3025" i="51"/>
  <c r="B3033" i="51"/>
  <c r="B3041" i="51"/>
  <c r="B3049" i="51"/>
  <c r="B3057" i="51"/>
  <c r="B3065" i="51"/>
  <c r="B3073" i="51"/>
  <c r="B3081" i="51"/>
  <c r="B3089" i="51"/>
  <c r="B3097" i="51"/>
  <c r="B3105" i="51"/>
  <c r="B3113" i="51"/>
  <c r="B3121" i="51"/>
  <c r="B3129" i="51"/>
  <c r="B3137" i="51"/>
  <c r="B3145" i="51"/>
  <c r="B3153" i="51"/>
  <c r="B3161" i="51"/>
  <c r="B3169" i="51"/>
  <c r="B3177" i="51"/>
  <c r="B3185" i="51"/>
  <c r="B3189" i="51"/>
  <c r="B3191" i="51"/>
  <c r="B3198" i="51"/>
  <c r="B3205" i="51"/>
  <c r="B3207" i="51"/>
  <c r="B3214" i="51"/>
  <c r="B3221" i="51"/>
  <c r="B3223" i="51"/>
  <c r="B3230" i="51"/>
  <c r="B3237" i="51"/>
  <c r="B3239" i="51"/>
  <c r="B3246" i="51"/>
  <c r="B3253" i="51"/>
  <c r="B3255" i="51"/>
  <c r="B3262" i="51"/>
  <c r="B3269" i="51"/>
  <c r="B3271" i="51"/>
  <c r="B3278" i="51"/>
  <c r="B3285" i="51"/>
  <c r="B3287" i="51"/>
  <c r="B3294" i="51"/>
  <c r="B3301" i="51"/>
  <c r="B3303" i="51"/>
  <c r="B3310" i="51"/>
  <c r="B3317" i="51"/>
  <c r="B3319" i="51"/>
  <c r="B3326" i="51"/>
  <c r="B3333" i="51"/>
  <c r="B3335" i="51"/>
  <c r="B3342" i="51"/>
  <c r="B3349" i="51"/>
  <c r="B3351" i="51"/>
  <c r="B3358" i="51"/>
  <c r="B3365" i="51"/>
  <c r="B3367" i="51"/>
  <c r="B3374" i="51"/>
  <c r="B3380" i="51"/>
  <c r="B3384" i="51"/>
  <c r="B3388" i="51"/>
  <c r="B3392" i="51"/>
  <c r="B3396" i="51"/>
  <c r="B3400" i="51"/>
  <c r="B3404" i="51"/>
  <c r="B3408" i="51"/>
  <c r="B3412" i="51"/>
  <c r="B3416" i="51"/>
  <c r="B3420" i="51"/>
  <c r="B3424" i="51"/>
  <c r="B3428" i="51"/>
  <c r="B3432" i="51"/>
  <c r="B3436" i="51"/>
  <c r="B3440" i="51"/>
  <c r="B3444" i="51"/>
  <c r="B3448" i="51"/>
  <c r="B3452" i="51"/>
  <c r="B3456" i="51"/>
  <c r="B3460" i="51"/>
  <c r="B3464" i="51"/>
  <c r="B3468" i="51"/>
  <c r="B3472" i="51"/>
  <c r="B3476" i="51"/>
  <c r="B3480" i="51"/>
  <c r="B3484" i="51"/>
  <c r="B3488" i="51"/>
  <c r="B3492" i="51"/>
  <c r="B3496" i="51"/>
  <c r="B3500" i="51"/>
  <c r="B3504" i="51"/>
  <c r="B3508" i="51"/>
  <c r="B3512" i="51"/>
  <c r="B3516" i="51"/>
  <c r="B3520" i="51"/>
  <c r="B3524" i="51"/>
  <c r="B3528" i="51"/>
  <c r="B3532" i="51"/>
  <c r="B3536" i="51"/>
  <c r="B3540" i="51"/>
  <c r="B3544" i="51"/>
  <c r="B3548" i="51"/>
  <c r="B3552" i="51"/>
  <c r="B3556" i="51"/>
  <c r="B3560" i="51"/>
  <c r="B3564" i="51"/>
  <c r="B3568" i="51"/>
  <c r="B3572" i="51"/>
  <c r="B3576" i="51"/>
  <c r="B3580" i="51"/>
  <c r="B3584" i="51"/>
  <c r="B3588" i="51"/>
  <c r="B3592" i="51"/>
  <c r="B3596" i="51"/>
  <c r="B3600" i="51"/>
  <c r="B3604" i="51"/>
  <c r="B3608" i="51"/>
  <c r="B3612" i="51"/>
  <c r="B3616" i="51"/>
  <c r="B3620" i="51"/>
  <c r="B3624" i="51"/>
  <c r="B3628" i="51"/>
  <c r="B3632" i="51"/>
  <c r="B3636" i="51"/>
  <c r="B3640" i="51"/>
  <c r="B3644" i="51"/>
  <c r="B3648" i="51"/>
  <c r="B3652" i="51"/>
  <c r="B3656" i="51"/>
  <c r="B3660" i="51"/>
  <c r="B3664" i="51"/>
  <c r="B3668" i="51"/>
  <c r="B3672" i="51"/>
  <c r="B3676" i="51"/>
  <c r="B3680" i="51"/>
  <c r="B3684" i="51"/>
  <c r="B3688" i="51"/>
  <c r="B3692" i="51"/>
  <c r="B3696" i="51"/>
  <c r="B3700" i="51"/>
  <c r="B3704" i="51"/>
  <c r="B3708" i="51"/>
  <c r="B3712" i="51"/>
  <c r="B3716" i="51"/>
  <c r="B3720" i="51"/>
  <c r="B3724" i="51"/>
  <c r="B3728" i="51"/>
  <c r="B3732" i="51"/>
  <c r="B3736" i="51"/>
  <c r="B3740" i="51"/>
  <c r="B3744" i="51"/>
  <c r="B3748" i="51"/>
  <c r="B3752" i="51"/>
  <c r="B3756" i="51"/>
  <c r="B3760" i="51"/>
  <c r="B3764" i="51"/>
  <c r="B3768" i="51"/>
  <c r="B3772" i="51"/>
  <c r="B3776" i="51"/>
  <c r="B3780" i="51"/>
  <c r="B3784" i="51"/>
  <c r="B3788" i="51"/>
  <c r="B3792" i="51"/>
  <c r="B3796" i="51"/>
  <c r="B3800" i="51"/>
  <c r="B3804" i="51"/>
  <c r="B3808" i="51"/>
  <c r="B3812" i="51"/>
  <c r="B3816" i="51"/>
  <c r="B3820" i="51"/>
  <c r="B3824" i="51"/>
  <c r="B3828" i="51"/>
  <c r="B3832" i="51"/>
  <c r="B3836" i="51"/>
  <c r="B3840" i="51"/>
  <c r="B3844" i="51"/>
  <c r="B3848" i="51"/>
  <c r="B3852" i="51"/>
  <c r="B3856" i="51"/>
  <c r="B3860" i="51"/>
  <c r="B3864" i="51"/>
  <c r="B3868" i="51"/>
  <c r="B3872" i="51"/>
  <c r="B3876" i="51"/>
  <c r="B3880" i="51"/>
  <c r="B3884" i="51"/>
  <c r="B3888" i="51"/>
  <c r="B3892" i="51"/>
  <c r="B3896" i="51"/>
  <c r="B3900" i="51"/>
  <c r="B3904" i="51"/>
  <c r="B3908" i="51"/>
  <c r="B3912" i="51"/>
  <c r="B3916" i="51"/>
  <c r="B3920" i="51"/>
  <c r="B3924" i="51"/>
  <c r="B3928" i="51"/>
  <c r="B3932" i="51"/>
  <c r="B3936" i="51"/>
  <c r="B3940" i="51"/>
  <c r="B3944" i="51"/>
  <c r="B3948" i="51"/>
  <c r="B3952" i="51"/>
  <c r="B3956" i="51"/>
  <c r="B3960" i="51"/>
  <c r="B3964" i="51"/>
  <c r="B3968" i="51"/>
  <c r="B3972" i="51"/>
  <c r="B3976" i="51"/>
  <c r="B3980" i="51"/>
  <c r="B3984" i="51"/>
  <c r="B3988" i="51"/>
  <c r="B3992" i="51"/>
  <c r="B3996" i="51"/>
  <c r="B4000" i="51"/>
  <c r="B4004" i="51"/>
  <c r="B4008" i="51"/>
  <c r="B4012" i="51"/>
  <c r="B4016" i="51"/>
  <c r="B4020" i="51"/>
  <c r="B4024" i="51"/>
  <c r="B4028" i="51"/>
  <c r="B4032" i="51"/>
  <c r="B4036" i="51"/>
  <c r="B4040" i="51"/>
  <c r="B4044" i="51"/>
  <c r="B4048" i="51"/>
  <c r="B4052" i="51"/>
  <c r="B4056" i="51"/>
  <c r="B4060" i="51"/>
  <c r="B4064" i="51"/>
  <c r="B4068" i="51"/>
  <c r="B4072" i="51"/>
  <c r="B4076" i="51"/>
  <c r="B4080" i="51"/>
  <c r="B4084" i="51"/>
  <c r="B4088" i="51"/>
  <c r="B4092" i="51"/>
  <c r="B4096" i="51"/>
  <c r="B4100" i="51"/>
  <c r="B4104" i="51"/>
  <c r="B4108" i="51"/>
  <c r="B4112" i="51"/>
  <c r="B4116" i="51"/>
  <c r="B4120" i="51"/>
  <c r="B543" i="51"/>
  <c r="B1869" i="51"/>
  <c r="B4118" i="51"/>
  <c r="B4102" i="51"/>
  <c r="B4086" i="51"/>
  <c r="B4070" i="51"/>
  <c r="B4062" i="51"/>
  <c r="B4054" i="51"/>
  <c r="B4038" i="51"/>
  <c r="B4030" i="51"/>
  <c r="B4014" i="51"/>
  <c r="B3990" i="51"/>
  <c r="B3974" i="51"/>
  <c r="B3966" i="51"/>
  <c r="B3950" i="51"/>
  <c r="B3926" i="51"/>
  <c r="B3910" i="51"/>
  <c r="B3902" i="51"/>
  <c r="B3894" i="51"/>
  <c r="B3886" i="51"/>
  <c r="B3870" i="51"/>
  <c r="B3854" i="51"/>
  <c r="B3830" i="51"/>
  <c r="B3814" i="51"/>
  <c r="B3798" i="51"/>
  <c r="B3782" i="51"/>
  <c r="B3774" i="51"/>
  <c r="B3758" i="51"/>
  <c r="B3750" i="51"/>
  <c r="B3742" i="51"/>
  <c r="B3734" i="51"/>
  <c r="B3718" i="51"/>
  <c r="B3710" i="51"/>
  <c r="B3694" i="51"/>
  <c r="B3670" i="51"/>
  <c r="B3662" i="51"/>
  <c r="B3638" i="51"/>
  <c r="B3622" i="51"/>
  <c r="B3614" i="51"/>
  <c r="B3598" i="51"/>
  <c r="B3582" i="51"/>
  <c r="B3574" i="51"/>
  <c r="B3566" i="51"/>
  <c r="B3550" i="51"/>
  <c r="B3518" i="51"/>
  <c r="B3510" i="51"/>
  <c r="B3486" i="51"/>
  <c r="B3478" i="51"/>
  <c r="B3470" i="51"/>
  <c r="B3454" i="51"/>
  <c r="B3446" i="51"/>
  <c r="B3438" i="51"/>
  <c r="B3422" i="51"/>
  <c r="B3414" i="51"/>
  <c r="B3398" i="51"/>
  <c r="B3390" i="51"/>
  <c r="B3382" i="51"/>
  <c r="B3334" i="51"/>
  <c r="B3327" i="51"/>
  <c r="B3295" i="51"/>
  <c r="B3206" i="51"/>
  <c r="B3141" i="51"/>
  <c r="B3125" i="51"/>
  <c r="B3093" i="51"/>
  <c r="B3061" i="51"/>
  <c r="B3013" i="51"/>
  <c r="B4499" i="51"/>
  <c r="B4495" i="51"/>
  <c r="B4491" i="51"/>
  <c r="B4487" i="51"/>
  <c r="B4483" i="51"/>
  <c r="B4477" i="51"/>
  <c r="B4473" i="51"/>
  <c r="B4467" i="51"/>
  <c r="B4463" i="51"/>
  <c r="B4457" i="51"/>
  <c r="B4453" i="51"/>
  <c r="B4449" i="51"/>
  <c r="B4445" i="51"/>
  <c r="B4441" i="51"/>
  <c r="B4437" i="51"/>
  <c r="B4431" i="51"/>
  <c r="B4427" i="51"/>
  <c r="B4423" i="51"/>
  <c r="B4419" i="51"/>
  <c r="B4415" i="51"/>
  <c r="B4409" i="51"/>
  <c r="B4405" i="51"/>
  <c r="B4401" i="51"/>
  <c r="B4397" i="51"/>
  <c r="B4393" i="51"/>
  <c r="B4389" i="51"/>
  <c r="B4385" i="51"/>
  <c r="B4381" i="51"/>
  <c r="B4377" i="51"/>
  <c r="B4371" i="51"/>
  <c r="B4365" i="51"/>
  <c r="B4361" i="51"/>
  <c r="B4357" i="51"/>
  <c r="B4353" i="51"/>
  <c r="B4349" i="51"/>
  <c r="B4345" i="51"/>
  <c r="B4341" i="51"/>
  <c r="B4337" i="51"/>
  <c r="B4331" i="51"/>
  <c r="B4327" i="51"/>
  <c r="B4323" i="51"/>
  <c r="B4321" i="51"/>
  <c r="B4317" i="51"/>
  <c r="B4313" i="51"/>
  <c r="B4309" i="51"/>
  <c r="B4307" i="51"/>
  <c r="B4303" i="51"/>
  <c r="B4299" i="51"/>
  <c r="B4295" i="51"/>
  <c r="B4291" i="51"/>
  <c r="B4287" i="51"/>
  <c r="B4285" i="51"/>
  <c r="B4283" i="51"/>
  <c r="B4281" i="51"/>
  <c r="B4277" i="51"/>
  <c r="B4273" i="51"/>
  <c r="B4269" i="51"/>
  <c r="B4265" i="51"/>
  <c r="B4261" i="51"/>
  <c r="B4257" i="51"/>
  <c r="B4253" i="51"/>
  <c r="B4247" i="51"/>
  <c r="B4243" i="51"/>
  <c r="B4239" i="51"/>
  <c r="B4235" i="51"/>
  <c r="B4231" i="51"/>
  <c r="B4225" i="51"/>
  <c r="B4221" i="51"/>
  <c r="B4215" i="51"/>
  <c r="B4211" i="51"/>
  <c r="B4207" i="51"/>
  <c r="B4203" i="51"/>
  <c r="B4199" i="51"/>
  <c r="B4195" i="51"/>
  <c r="B4191" i="51"/>
  <c r="B4187" i="51"/>
  <c r="B4183" i="51"/>
  <c r="B4179" i="51"/>
  <c r="B4175" i="51"/>
  <c r="B4171" i="51"/>
  <c r="B4167" i="51"/>
  <c r="B4165" i="51"/>
  <c r="B4163" i="51"/>
  <c r="B4161" i="51"/>
  <c r="B4159" i="51"/>
  <c r="B4155" i="51"/>
  <c r="B4151" i="51"/>
  <c r="B4147" i="51"/>
  <c r="B4141" i="51"/>
  <c r="B4137" i="51"/>
  <c r="B4131" i="51"/>
  <c r="B4127" i="51"/>
  <c r="B4123" i="51"/>
  <c r="B4107" i="51"/>
  <c r="B4091" i="51"/>
  <c r="B4083" i="51"/>
  <c r="B4067" i="51"/>
  <c r="B4059" i="51"/>
  <c r="B4051" i="51"/>
  <c r="B4035" i="51"/>
  <c r="B4019" i="51"/>
  <c r="B3995" i="51"/>
  <c r="B3987" i="51"/>
  <c r="B3971" i="51"/>
  <c r="B3955" i="51"/>
  <c r="B3939" i="51"/>
  <c r="B3923" i="51"/>
  <c r="B3915" i="51"/>
  <c r="B3907" i="51"/>
  <c r="B3899" i="51"/>
  <c r="B3891" i="51"/>
  <c r="B3883" i="51"/>
  <c r="B3875" i="51"/>
  <c r="B3867" i="51"/>
  <c r="B3851" i="51"/>
  <c r="B3827" i="51"/>
  <c r="B3819" i="51"/>
  <c r="B3795" i="51"/>
  <c r="B3779" i="51"/>
  <c r="B3763" i="51"/>
  <c r="B3747" i="51"/>
  <c r="B3723" i="51"/>
  <c r="B3699" i="51"/>
  <c r="B3691" i="51"/>
  <c r="B3667" i="51"/>
  <c r="B3651" i="51"/>
  <c r="B3643" i="51"/>
  <c r="B3635" i="51"/>
  <c r="B3603" i="51"/>
  <c r="B3595" i="51"/>
  <c r="B3587" i="51"/>
  <c r="B3579" i="51"/>
  <c r="B3571" i="51"/>
  <c r="B3563" i="51"/>
  <c r="B3555" i="51"/>
  <c r="B3531" i="51"/>
  <c r="B3523" i="51"/>
  <c r="B3507" i="51"/>
  <c r="B3491" i="51"/>
  <c r="B3475" i="51"/>
  <c r="B3459" i="51"/>
  <c r="B3451" i="51"/>
  <c r="B3435" i="51"/>
  <c r="B3403" i="51"/>
  <c r="B3387" i="51"/>
  <c r="B3369" i="51"/>
  <c r="B3362" i="51"/>
  <c r="B3355" i="51"/>
  <c r="B3337" i="51"/>
  <c r="B3330" i="51"/>
  <c r="B3323" i="51"/>
  <c r="B3298" i="51"/>
  <c r="B3291" i="51"/>
  <c r="B3234" i="51"/>
  <c r="B3227" i="51"/>
  <c r="B3202" i="51"/>
  <c r="B3195" i="51"/>
  <c r="B3178" i="51"/>
  <c r="B3162" i="51"/>
  <c r="B3130" i="51"/>
  <c r="B3114" i="51"/>
  <c r="B3066" i="51"/>
  <c r="B3018" i="51"/>
  <c r="B965" i="51"/>
  <c r="B4500" i="51"/>
  <c r="B4498" i="51"/>
  <c r="B4496" i="51"/>
  <c r="B4494" i="51"/>
  <c r="B4492" i="51"/>
  <c r="B4490" i="51"/>
  <c r="B4488" i="51"/>
  <c r="B4486" i="51"/>
  <c r="B4484" i="51"/>
  <c r="B4482" i="51"/>
  <c r="B4480" i="51"/>
  <c r="B4478" i="51"/>
  <c r="B4476" i="51"/>
  <c r="B4474" i="51"/>
  <c r="B4472" i="51"/>
  <c r="B4470" i="51"/>
  <c r="B4468" i="51"/>
  <c r="B4466" i="51"/>
  <c r="B4464" i="51"/>
  <c r="B4462" i="51"/>
  <c r="B4460" i="51"/>
  <c r="B4458" i="51"/>
  <c r="B4456" i="51"/>
  <c r="B4454" i="51"/>
  <c r="B4452" i="51"/>
  <c r="B4450" i="51"/>
  <c r="B4448" i="51"/>
  <c r="B4446" i="51"/>
  <c r="B4444" i="51"/>
  <c r="B4442" i="51"/>
  <c r="B4440" i="51"/>
  <c r="B4438" i="51"/>
  <c r="B4436" i="51"/>
  <c r="B4434" i="51"/>
  <c r="B4432" i="51"/>
  <c r="B4430" i="51"/>
  <c r="B4428" i="51"/>
  <c r="B4426" i="51"/>
  <c r="B4424" i="51"/>
  <c r="B4422" i="51"/>
  <c r="B4420" i="51"/>
  <c r="B4418" i="51"/>
  <c r="B4416" i="51"/>
  <c r="B4414" i="51"/>
  <c r="B4412" i="51"/>
  <c r="B4410" i="51"/>
  <c r="B4408" i="51"/>
  <c r="B4406" i="51"/>
  <c r="B4404" i="51"/>
  <c r="B4402" i="51"/>
  <c r="B4400" i="51"/>
  <c r="B4398" i="51"/>
  <c r="B4396" i="51"/>
  <c r="B4394" i="51"/>
  <c r="B4392" i="51"/>
  <c r="B4390" i="51"/>
  <c r="B4388" i="51"/>
  <c r="B4386" i="51"/>
  <c r="B4384" i="51"/>
  <c r="B4382" i="51"/>
  <c r="B4380" i="51"/>
  <c r="B4378" i="51"/>
  <c r="B4376" i="51"/>
  <c r="B4374" i="51"/>
  <c r="B4372" i="51"/>
  <c r="B4370" i="51"/>
  <c r="B4368" i="51"/>
  <c r="B4366" i="51"/>
  <c r="B4364" i="51"/>
  <c r="B4362" i="51"/>
  <c r="B4360" i="51"/>
  <c r="B4358" i="51"/>
  <c r="B4356" i="51"/>
  <c r="B4354" i="51"/>
  <c r="B4352" i="51"/>
  <c r="B4350" i="51"/>
  <c r="B4348" i="51"/>
  <c r="B4346" i="51"/>
  <c r="B4344" i="51"/>
  <c r="B4342" i="51"/>
  <c r="B4340" i="51"/>
  <c r="B4338" i="51"/>
  <c r="B4336" i="51"/>
  <c r="B4334" i="51"/>
  <c r="B4332" i="51"/>
  <c r="B4330" i="51"/>
  <c r="B4328" i="51"/>
  <c r="B4326" i="51"/>
  <c r="B4324" i="51"/>
  <c r="B4322" i="51"/>
  <c r="B4320" i="51"/>
  <c r="B4318" i="51"/>
  <c r="B4316" i="51"/>
  <c r="B4314" i="51"/>
  <c r="B4312" i="51"/>
  <c r="B4310" i="51"/>
  <c r="B4308" i="51"/>
  <c r="B4306" i="51"/>
  <c r="B4304" i="51"/>
  <c r="B4302" i="51"/>
  <c r="B4300" i="51"/>
  <c r="B4298" i="51"/>
  <c r="B4296" i="51"/>
  <c r="B4294" i="51"/>
  <c r="B4292" i="51"/>
  <c r="B4290" i="51"/>
  <c r="B4288" i="51"/>
  <c r="B4286" i="51"/>
  <c r="B4284" i="51"/>
  <c r="B4282" i="51"/>
  <c r="B4280" i="51"/>
  <c r="B4278" i="51"/>
  <c r="B4276" i="51"/>
  <c r="B4274" i="51"/>
  <c r="B4272" i="51"/>
  <c r="B4270" i="51"/>
  <c r="B4268" i="51"/>
  <c r="B4266" i="51"/>
  <c r="B4264" i="51"/>
  <c r="B4262" i="51"/>
  <c r="B4260" i="51"/>
  <c r="B4258" i="51"/>
  <c r="B4256" i="51"/>
  <c r="B4254" i="51"/>
  <c r="B4252" i="51"/>
  <c r="B4250" i="51"/>
  <c r="B4248" i="51"/>
  <c r="B4246" i="51"/>
  <c r="B4244" i="51"/>
  <c r="B4242" i="51"/>
  <c r="B4240" i="51"/>
  <c r="B4238" i="51"/>
  <c r="B4236" i="51"/>
  <c r="B4234" i="51"/>
  <c r="B4232" i="51"/>
  <c r="B4230" i="51"/>
  <c r="B4228" i="51"/>
  <c r="B4226" i="51"/>
  <c r="B4224" i="51"/>
  <c r="B4222" i="51"/>
  <c r="B4220" i="51"/>
  <c r="B4218" i="51"/>
  <c r="B4216" i="51"/>
  <c r="B4214" i="51"/>
  <c r="B4212" i="51"/>
  <c r="B4210" i="51"/>
  <c r="B4208" i="51"/>
  <c r="B4206" i="51"/>
  <c r="B4204" i="51"/>
  <c r="B4202" i="51"/>
  <c r="B4200" i="51"/>
  <c r="B4198" i="51"/>
  <c r="B4196" i="51"/>
  <c r="B4194" i="51"/>
  <c r="B4192" i="51"/>
  <c r="B4190" i="51"/>
  <c r="B4188" i="51"/>
  <c r="B4186" i="51"/>
  <c r="B4184" i="51"/>
  <c r="B4182" i="51"/>
  <c r="B4180" i="51"/>
  <c r="B4178" i="51"/>
  <c r="B4176" i="51"/>
  <c r="B4174" i="51"/>
  <c r="B4172" i="51"/>
  <c r="B4170" i="51"/>
  <c r="B4168" i="51"/>
  <c r="B4166" i="51"/>
  <c r="B4164" i="51"/>
  <c r="B4162" i="51"/>
  <c r="B4160" i="51"/>
  <c r="B4158" i="51"/>
  <c r="B4156" i="51"/>
  <c r="B4154" i="51"/>
  <c r="B4152" i="51"/>
  <c r="B4150" i="51"/>
  <c r="B4148" i="51"/>
  <c r="B4146" i="51"/>
  <c r="B4144" i="51"/>
  <c r="B4142" i="51"/>
  <c r="B4140" i="51"/>
  <c r="B4138" i="51"/>
  <c r="B4136" i="51"/>
  <c r="B4134" i="51"/>
  <c r="B4132" i="51"/>
  <c r="B4130" i="51"/>
  <c r="B4128" i="51"/>
  <c r="B4126" i="51"/>
  <c r="B4124" i="51"/>
  <c r="B4119" i="51"/>
  <c r="B4111" i="51"/>
  <c r="B4103" i="51"/>
  <c r="B4095" i="51"/>
  <c r="B4087" i="51"/>
  <c r="B4079" i="51"/>
  <c r="B4071" i="51"/>
  <c r="B4063" i="51"/>
  <c r="B4055" i="51"/>
  <c r="B4047" i="51"/>
  <c r="B4039" i="51"/>
  <c r="B4031" i="51"/>
  <c r="B4023" i="51"/>
  <c r="B4015" i="51"/>
  <c r="B4007" i="51"/>
  <c r="B3999" i="51"/>
  <c r="B3991" i="51"/>
  <c r="B3983" i="51"/>
  <c r="B3975" i="51"/>
  <c r="B3967" i="51"/>
  <c r="B3959" i="51"/>
  <c r="B3951" i="51"/>
  <c r="B3943" i="51"/>
  <c r="B3935" i="51"/>
  <c r="B3927" i="51"/>
  <c r="B3919" i="51"/>
  <c r="B3911" i="51"/>
  <c r="B3903" i="51"/>
  <c r="B3895" i="51"/>
  <c r="B3887" i="51"/>
  <c r="B3879" i="51"/>
  <c r="B3871" i="51"/>
  <c r="B3863" i="51"/>
  <c r="B3855" i="51"/>
  <c r="B3847" i="51"/>
  <c r="B3839" i="51"/>
  <c r="B3831" i="51"/>
  <c r="B3823" i="51"/>
  <c r="B3815" i="51"/>
  <c r="B3807" i="51"/>
  <c r="B3799" i="51"/>
  <c r="B3791" i="51"/>
  <c r="B3783" i="51"/>
  <c r="B3775" i="51"/>
  <c r="B3767" i="51"/>
  <c r="B3759" i="51"/>
  <c r="B3751" i="51"/>
  <c r="B3743" i="51"/>
  <c r="B3735" i="51"/>
  <c r="B3727" i="51"/>
  <c r="B3719" i="51"/>
  <c r="B3711" i="51"/>
  <c r="B3703" i="51"/>
  <c r="B3695" i="51"/>
  <c r="B3687" i="51"/>
  <c r="B3679" i="51"/>
  <c r="B3671" i="51"/>
  <c r="B3663" i="51"/>
  <c r="B3655" i="51"/>
  <c r="B3647" i="51"/>
  <c r="B3639" i="51"/>
  <c r="B3631" i="51"/>
  <c r="B3623" i="51"/>
  <c r="B3615" i="51"/>
  <c r="B3607" i="51"/>
  <c r="B3599" i="51"/>
  <c r="B3591" i="51"/>
  <c r="B3583" i="51"/>
  <c r="B3575" i="51"/>
  <c r="B3567" i="51"/>
  <c r="B3559" i="51"/>
  <c r="B3551" i="51"/>
  <c r="B3543" i="51"/>
  <c r="B3535" i="51"/>
  <c r="B3527" i="51"/>
  <c r="B3519" i="51"/>
  <c r="B3511" i="51"/>
  <c r="B3503" i="51"/>
  <c r="B3495" i="51"/>
  <c r="B3487" i="51"/>
  <c r="B3479" i="51"/>
  <c r="B3471" i="51"/>
  <c r="B3463" i="51"/>
  <c r="B3455" i="51"/>
  <c r="B3447" i="51"/>
  <c r="B3439" i="51"/>
  <c r="B3431" i="51"/>
  <c r="B3423" i="51"/>
  <c r="B3415" i="51"/>
  <c r="B3407" i="51"/>
  <c r="B3399" i="51"/>
  <c r="B3391" i="51"/>
  <c r="B3383" i="51"/>
  <c r="B3371" i="51"/>
  <c r="B3353" i="51"/>
  <c r="B3346" i="51"/>
  <c r="B3339" i="51"/>
  <c r="B3321" i="51"/>
  <c r="B3314" i="51"/>
  <c r="B3307" i="51"/>
  <c r="B3289" i="51"/>
  <c r="B3282" i="51"/>
  <c r="B3275" i="51"/>
  <c r="B3257" i="51"/>
  <c r="B3250" i="51"/>
  <c r="B3243" i="51"/>
  <c r="B3225" i="51"/>
  <c r="B3218" i="51"/>
  <c r="B3211" i="51"/>
  <c r="B3193" i="51"/>
  <c r="B3186" i="51"/>
  <c r="B3170" i="51"/>
  <c r="B3154" i="51"/>
  <c r="B3138" i="51"/>
  <c r="B3122" i="51"/>
  <c r="B3106" i="51"/>
  <c r="B3090" i="51"/>
  <c r="B3074" i="51"/>
  <c r="B3058" i="51"/>
  <c r="B3042" i="51"/>
  <c r="B3026" i="51"/>
  <c r="B3010" i="51"/>
  <c r="B2492" i="51"/>
  <c r="E641" i="55" l="1"/>
  <c r="P641" i="55" s="1"/>
  <c r="E640" i="55"/>
  <c r="E639" i="55"/>
  <c r="E638" i="55"/>
  <c r="E635" i="55"/>
  <c r="P635" i="55" s="1"/>
  <c r="E634" i="55"/>
  <c r="E633" i="55"/>
  <c r="E632" i="55"/>
  <c r="E631" i="55"/>
  <c r="P631" i="55" s="1"/>
  <c r="E630" i="55"/>
  <c r="E629" i="55"/>
  <c r="E628" i="55"/>
  <c r="E627" i="55"/>
  <c r="P627" i="55" s="1"/>
  <c r="E626" i="55"/>
  <c r="E625" i="55"/>
  <c r="E624" i="55"/>
  <c r="E623" i="55"/>
  <c r="P623" i="55" s="1"/>
  <c r="E622" i="55"/>
  <c r="E621" i="55"/>
  <c r="E620" i="55"/>
  <c r="E617" i="55"/>
  <c r="P617" i="55" s="1"/>
  <c r="E616" i="55"/>
  <c r="E615" i="55"/>
  <c r="E614" i="55"/>
  <c r="E613" i="55"/>
  <c r="P613" i="55" s="1"/>
  <c r="E612" i="55"/>
  <c r="E611" i="55"/>
  <c r="E610" i="55"/>
  <c r="E609" i="55"/>
  <c r="P609" i="55" s="1"/>
  <c r="E608" i="55"/>
  <c r="E605" i="55"/>
  <c r="E604" i="55"/>
  <c r="E603" i="55"/>
  <c r="P603" i="55" s="1"/>
  <c r="E602" i="55"/>
  <c r="E601" i="55"/>
  <c r="E600" i="55"/>
  <c r="E599" i="55"/>
  <c r="P599" i="55" s="1"/>
  <c r="E598" i="55"/>
  <c r="E597" i="55"/>
  <c r="E596" i="55"/>
  <c r="E595" i="55"/>
  <c r="P595" i="55" s="1"/>
  <c r="E594" i="55"/>
  <c r="E593" i="55"/>
  <c r="E592" i="55"/>
  <c r="E591" i="55"/>
  <c r="P591" i="55" s="1"/>
  <c r="E588" i="55"/>
  <c r="E587" i="55"/>
  <c r="E586" i="55"/>
  <c r="E585" i="55"/>
  <c r="P585" i="55" s="1"/>
  <c r="E584" i="55"/>
  <c r="E583" i="55"/>
  <c r="E582" i="55"/>
  <c r="E581" i="55"/>
  <c r="P581" i="55" s="1"/>
  <c r="E580" i="55"/>
  <c r="E579" i="55"/>
  <c r="E578" i="55"/>
  <c r="E577" i="55"/>
  <c r="P577" i="55" s="1"/>
  <c r="E576" i="55"/>
  <c r="E575" i="55"/>
  <c r="E572" i="55"/>
  <c r="E571" i="55"/>
  <c r="P571" i="55" s="1"/>
  <c r="E570" i="55"/>
  <c r="E567" i="55"/>
  <c r="E566" i="55"/>
  <c r="E565" i="55"/>
  <c r="P565" i="55" s="1"/>
  <c r="E564" i="55"/>
  <c r="E561" i="55"/>
  <c r="E560" i="55"/>
  <c r="E559" i="55"/>
  <c r="P559" i="55" s="1"/>
  <c r="E558" i="55"/>
  <c r="E555" i="55"/>
  <c r="E554" i="55"/>
  <c r="E553" i="55"/>
  <c r="P553" i="55" s="1"/>
  <c r="E552" i="55"/>
  <c r="E551" i="55"/>
  <c r="E550" i="55"/>
  <c r="E549" i="55"/>
  <c r="P549" i="55" s="1"/>
  <c r="E546" i="55"/>
  <c r="E545" i="55"/>
  <c r="E544" i="55"/>
  <c r="E543" i="55"/>
  <c r="P543" i="55" s="1"/>
  <c r="E542" i="55"/>
  <c r="E541" i="55"/>
  <c r="E540" i="55"/>
  <c r="E539" i="55"/>
  <c r="P539" i="55" s="1"/>
  <c r="E538" i="55"/>
  <c r="E537" i="55"/>
  <c r="E536" i="55"/>
  <c r="E535" i="55"/>
  <c r="P535" i="55" s="1"/>
  <c r="E534" i="55"/>
  <c r="E531" i="55"/>
  <c r="E528" i="55"/>
  <c r="E525" i="55"/>
  <c r="P525" i="55" s="1"/>
  <c r="E522" i="55"/>
  <c r="E519" i="55"/>
  <c r="E518" i="55"/>
  <c r="E517" i="55"/>
  <c r="P517" i="55" s="1"/>
  <c r="E516" i="55"/>
  <c r="E515" i="55"/>
  <c r="E514" i="55"/>
  <c r="E513" i="55"/>
  <c r="P513" i="55" s="1"/>
  <c r="E512" i="55"/>
  <c r="E511" i="55"/>
  <c r="E510" i="55"/>
  <c r="E507" i="55"/>
  <c r="P507" i="55" s="1"/>
  <c r="E506" i="55"/>
  <c r="E505" i="55"/>
  <c r="E502" i="55"/>
  <c r="E501" i="55"/>
  <c r="P501" i="55" s="1"/>
  <c r="E500" i="55"/>
  <c r="E499" i="55"/>
  <c r="E498" i="55"/>
  <c r="E495" i="55"/>
  <c r="P495" i="55" s="1"/>
  <c r="E494" i="55"/>
  <c r="E493" i="55"/>
  <c r="E492" i="55"/>
  <c r="E489" i="55"/>
  <c r="P489" i="55" s="1"/>
  <c r="E488" i="55"/>
  <c r="E487" i="55"/>
  <c r="E484" i="55"/>
  <c r="E483" i="55"/>
  <c r="P483" i="55" s="1"/>
  <c r="E482" i="55"/>
  <c r="E481" i="55"/>
  <c r="E480" i="55"/>
  <c r="E479" i="55"/>
  <c r="P479" i="55" s="1"/>
  <c r="E478" i="55"/>
  <c r="E477" i="55"/>
  <c r="E476" i="55"/>
  <c r="E475" i="55"/>
  <c r="P475" i="55" s="1"/>
  <c r="E474" i="55"/>
  <c r="E471" i="55"/>
  <c r="E468" i="55"/>
  <c r="E465" i="55"/>
  <c r="P465" i="55" s="1"/>
  <c r="E462" i="55"/>
  <c r="E459" i="55"/>
  <c r="E458" i="55"/>
  <c r="E455" i="55"/>
  <c r="P455" i="55" s="1"/>
  <c r="E454" i="55"/>
  <c r="E453" i="55"/>
  <c r="E452" i="55"/>
  <c r="E451" i="55"/>
  <c r="P451" i="55" s="1"/>
  <c r="E448" i="55"/>
  <c r="E447" i="55"/>
  <c r="E446" i="55"/>
  <c r="E445" i="55"/>
  <c r="P445" i="55" s="1"/>
  <c r="E444" i="55"/>
  <c r="E441" i="55"/>
  <c r="E440" i="55"/>
  <c r="E439" i="55"/>
  <c r="P439" i="55" s="1"/>
  <c r="E438" i="55"/>
  <c r="E437" i="55"/>
  <c r="E436" i="55"/>
  <c r="E435" i="55"/>
  <c r="P435" i="55" s="1"/>
  <c r="E434" i="55"/>
  <c r="E433" i="55"/>
  <c r="E432" i="55"/>
  <c r="E429" i="55"/>
  <c r="P429" i="55" s="1"/>
  <c r="E428" i="55"/>
  <c r="E427" i="55"/>
  <c r="E426" i="55"/>
  <c r="E425" i="55"/>
  <c r="P425" i="55" s="1"/>
  <c r="E422" i="55"/>
  <c r="E421" i="55"/>
  <c r="E420" i="55"/>
  <c r="E419" i="55"/>
  <c r="P419" i="55" s="1"/>
  <c r="E418" i="55"/>
  <c r="E417" i="55"/>
  <c r="E416" i="55"/>
  <c r="E415" i="55"/>
  <c r="P415" i="55" s="1"/>
  <c r="E414" i="55"/>
  <c r="E413" i="55"/>
  <c r="E412" i="55"/>
  <c r="E411" i="55"/>
  <c r="P411" i="55" s="1"/>
  <c r="E410" i="55"/>
  <c r="E407" i="55"/>
  <c r="E406" i="55"/>
  <c r="E405" i="55"/>
  <c r="P405" i="55" s="1"/>
  <c r="E404" i="55"/>
  <c r="E403" i="55"/>
  <c r="E400" i="55"/>
  <c r="E397" i="55"/>
  <c r="P397" i="55" s="1"/>
  <c r="E396" i="55"/>
  <c r="E395" i="55"/>
  <c r="E394" i="55"/>
  <c r="E391" i="55"/>
  <c r="P391" i="55" s="1"/>
  <c r="E390" i="55"/>
  <c r="E389" i="55"/>
  <c r="E388" i="55"/>
  <c r="E387" i="55"/>
  <c r="P387" i="55" s="1"/>
  <c r="E386" i="55"/>
  <c r="E385" i="55"/>
  <c r="E384" i="55"/>
  <c r="E381" i="55"/>
  <c r="P381" i="55" s="1"/>
  <c r="E380" i="55"/>
  <c r="E379" i="55"/>
  <c r="E378" i="55"/>
  <c r="E377" i="55"/>
  <c r="P377" i="55" s="1"/>
  <c r="E374" i="55"/>
  <c r="E373" i="55"/>
  <c r="E372" i="55"/>
  <c r="E369" i="55"/>
  <c r="P369" i="55" s="1"/>
  <c r="E368" i="55"/>
  <c r="E367" i="55"/>
  <c r="E366" i="55"/>
  <c r="E365" i="55"/>
  <c r="P365" i="55" s="1"/>
  <c r="E364" i="55"/>
  <c r="E363" i="55"/>
  <c r="E362" i="55"/>
  <c r="E361" i="55"/>
  <c r="P361" i="55" s="1"/>
  <c r="E360" i="55"/>
  <c r="E357" i="55"/>
  <c r="E356" i="55"/>
  <c r="E353" i="55"/>
  <c r="P353" i="55" s="1"/>
  <c r="E352" i="55"/>
  <c r="E351" i="55"/>
  <c r="E350" i="55"/>
  <c r="E349" i="55"/>
  <c r="P349" i="55" s="1"/>
  <c r="E348" i="55"/>
  <c r="E347" i="55"/>
  <c r="E346" i="55"/>
  <c r="E345" i="55"/>
  <c r="P345" i="55" s="1"/>
  <c r="E344" i="55"/>
  <c r="E343" i="55"/>
  <c r="E342" i="55"/>
  <c r="E341" i="55"/>
  <c r="P341" i="55" s="1"/>
  <c r="E340" i="55"/>
  <c r="E339" i="55"/>
  <c r="E338" i="55"/>
  <c r="E335" i="55"/>
  <c r="P335" i="55" s="1"/>
  <c r="E332" i="55"/>
  <c r="E331" i="55"/>
  <c r="E330" i="55"/>
  <c r="E329" i="55"/>
  <c r="P329" i="55" s="1"/>
  <c r="E328" i="55"/>
  <c r="E327" i="55"/>
  <c r="E326" i="55"/>
  <c r="E323" i="55"/>
  <c r="P323" i="55" s="1"/>
  <c r="E322" i="55"/>
  <c r="E321" i="55"/>
  <c r="E320" i="55"/>
  <c r="E319" i="55"/>
  <c r="P319" i="55" s="1"/>
  <c r="E318" i="55"/>
  <c r="E317" i="55"/>
  <c r="E314" i="55"/>
  <c r="E313" i="55"/>
  <c r="P313" i="55" s="1"/>
  <c r="E312" i="55"/>
  <c r="E311" i="55"/>
  <c r="E310" i="55"/>
  <c r="E309" i="55"/>
  <c r="P309" i="55" s="1"/>
  <c r="E308" i="55"/>
  <c r="E305" i="55"/>
  <c r="E304" i="55"/>
  <c r="E303" i="55"/>
  <c r="P303" i="55" s="1"/>
  <c r="E302" i="55"/>
  <c r="E301" i="55"/>
  <c r="E300" i="55"/>
  <c r="E299" i="55"/>
  <c r="P299" i="55" s="1"/>
  <c r="E296" i="55"/>
  <c r="E295" i="55"/>
  <c r="E294" i="55"/>
  <c r="E293" i="55"/>
  <c r="P293" i="55" s="1"/>
  <c r="E292" i="55"/>
  <c r="E291" i="55"/>
  <c r="E290" i="55"/>
  <c r="E287" i="55"/>
  <c r="P287" i="55" s="1"/>
  <c r="E286" i="55"/>
  <c r="E285" i="55"/>
  <c r="E284" i="55"/>
  <c r="E283" i="55"/>
  <c r="P283" i="55" s="1"/>
  <c r="E282" i="55"/>
  <c r="E281" i="55"/>
  <c r="E278" i="55"/>
  <c r="E277" i="55"/>
  <c r="P277" i="55" s="1"/>
  <c r="E276" i="55"/>
  <c r="E275" i="55"/>
  <c r="E274" i="55"/>
  <c r="E273" i="55"/>
  <c r="P273" i="55" s="1"/>
  <c r="E272" i="55"/>
  <c r="E269" i="55"/>
  <c r="E268" i="55"/>
  <c r="E267" i="55"/>
  <c r="P267" i="55" s="1"/>
  <c r="E266" i="55"/>
  <c r="E265" i="55"/>
  <c r="E264" i="55"/>
  <c r="E263" i="55"/>
  <c r="P263" i="55" s="1"/>
  <c r="E262" i="55"/>
  <c r="E259" i="55"/>
  <c r="E258" i="55"/>
  <c r="E257" i="55"/>
  <c r="P257" i="55" s="1"/>
  <c r="E256" i="55"/>
  <c r="E255" i="55"/>
  <c r="E254" i="55"/>
  <c r="E253" i="55"/>
  <c r="P253" i="55" s="1"/>
  <c r="E252" i="55"/>
  <c r="E251" i="55"/>
  <c r="E248" i="55"/>
  <c r="E247" i="55"/>
  <c r="P247" i="55" s="1"/>
  <c r="E246" i="55"/>
  <c r="E245" i="55"/>
  <c r="E244" i="55"/>
  <c r="E243" i="55"/>
  <c r="P243" i="55" s="1"/>
  <c r="E242" i="55"/>
  <c r="E241" i="55"/>
  <c r="E240" i="55"/>
  <c r="E239" i="55"/>
  <c r="P239" i="55" s="1"/>
  <c r="E238" i="55"/>
  <c r="E235" i="55"/>
  <c r="E234" i="55"/>
  <c r="E231" i="55"/>
  <c r="P231" i="55" s="1"/>
  <c r="E230" i="55"/>
  <c r="E229" i="55"/>
  <c r="E226" i="55"/>
  <c r="E225" i="55"/>
  <c r="P225" i="55" s="1"/>
  <c r="E224" i="55"/>
  <c r="E223" i="55"/>
  <c r="E222" i="55"/>
  <c r="E221" i="55"/>
  <c r="P221" i="55" s="1"/>
  <c r="E220" i="55"/>
  <c r="E217" i="55"/>
  <c r="E216" i="55"/>
  <c r="E215" i="55"/>
  <c r="P215" i="55" s="1"/>
  <c r="E214" i="55"/>
  <c r="E213" i="55"/>
  <c r="E212" i="55"/>
  <c r="E211" i="55"/>
  <c r="P211" i="55" s="1"/>
  <c r="E210" i="55"/>
  <c r="E209" i="55"/>
  <c r="E208" i="55"/>
  <c r="E207" i="55"/>
  <c r="P207" i="55" s="1"/>
  <c r="E206" i="55"/>
  <c r="E205" i="55"/>
  <c r="E204" i="55"/>
  <c r="E201" i="55"/>
  <c r="P201" i="55" s="1"/>
  <c r="E200" i="55"/>
  <c r="E199" i="55"/>
  <c r="E198" i="55"/>
  <c r="E195" i="55"/>
  <c r="P195" i="55" s="1"/>
  <c r="E194" i="55"/>
  <c r="E193" i="55"/>
  <c r="E192" i="55"/>
  <c r="E191" i="55"/>
  <c r="P191" i="55" s="1"/>
  <c r="E190" i="55"/>
  <c r="E189" i="55"/>
  <c r="E186" i="55"/>
  <c r="E185" i="55"/>
  <c r="P185" i="55" s="1"/>
  <c r="E184" i="55"/>
  <c r="E183" i="55"/>
  <c r="E182" i="55"/>
  <c r="E181" i="55"/>
  <c r="P181" i="55" s="1"/>
  <c r="E180" i="55"/>
  <c r="E177" i="55"/>
  <c r="E176" i="55"/>
  <c r="E175" i="55"/>
  <c r="P175" i="55" s="1"/>
  <c r="E174" i="55"/>
  <c r="E173" i="55"/>
  <c r="E170" i="55"/>
  <c r="E169" i="55"/>
  <c r="P169" i="55" s="1"/>
  <c r="E168" i="55"/>
  <c r="E167" i="55"/>
  <c r="E166" i="55"/>
  <c r="E165" i="55"/>
  <c r="P165" i="55" s="1"/>
  <c r="E164" i="55"/>
  <c r="E163" i="55"/>
  <c r="E162" i="55"/>
  <c r="E161" i="55"/>
  <c r="P161" i="55" s="1"/>
  <c r="E160" i="55"/>
  <c r="E159" i="55"/>
  <c r="E158" i="55"/>
  <c r="E157" i="55"/>
  <c r="P157" i="55" s="1"/>
  <c r="E156" i="55"/>
  <c r="E153" i="55"/>
  <c r="E152" i="55"/>
  <c r="E151" i="55"/>
  <c r="P151" i="55" s="1"/>
  <c r="E150" i="55"/>
  <c r="E149" i="55"/>
  <c r="E146" i="55"/>
  <c r="E145" i="55"/>
  <c r="P145" i="55" s="1"/>
  <c r="E144" i="55"/>
  <c r="E143" i="55"/>
  <c r="E140" i="55"/>
  <c r="E139" i="55"/>
  <c r="P139" i="55" s="1"/>
  <c r="E138" i="55"/>
  <c r="E137" i="55"/>
  <c r="E136" i="55"/>
  <c r="E135" i="55"/>
  <c r="P135" i="55" s="1"/>
  <c r="E134" i="55"/>
  <c r="E133" i="55"/>
  <c r="E132" i="55"/>
  <c r="E131" i="55"/>
  <c r="P131" i="55" s="1"/>
  <c r="E130" i="55"/>
  <c r="E129" i="55"/>
  <c r="E126" i="55"/>
  <c r="E125" i="55"/>
  <c r="P125" i="55" s="1"/>
  <c r="E124" i="55"/>
  <c r="E123" i="55"/>
  <c r="E122" i="55"/>
  <c r="E121" i="55"/>
  <c r="P121" i="55" s="1"/>
  <c r="E120" i="55"/>
  <c r="E119" i="55"/>
  <c r="E118" i="55"/>
  <c r="E117" i="55"/>
  <c r="P117" i="55" s="1"/>
  <c r="E116" i="55"/>
  <c r="E115" i="55"/>
  <c r="E114" i="55"/>
  <c r="E113" i="55"/>
  <c r="P113" i="55" s="1"/>
  <c r="E112" i="55"/>
  <c r="E111" i="55"/>
  <c r="E108" i="55"/>
  <c r="E107" i="55"/>
  <c r="P107" i="55" s="1"/>
  <c r="E104" i="55"/>
  <c r="E103" i="55"/>
  <c r="E102" i="55"/>
  <c r="E99" i="55"/>
  <c r="P99" i="55" s="1"/>
  <c r="E98" i="55"/>
  <c r="E97" i="55"/>
  <c r="E94" i="55"/>
  <c r="E93" i="55"/>
  <c r="P93" i="55" s="1"/>
  <c r="E92" i="55"/>
  <c r="E89" i="55"/>
  <c r="E88" i="55"/>
  <c r="E87" i="55"/>
  <c r="P87" i="55" s="1"/>
  <c r="E84" i="55"/>
  <c r="E83" i="55"/>
  <c r="E82" i="55"/>
  <c r="E81" i="55"/>
  <c r="P81" i="55" s="1"/>
  <c r="E80" i="55"/>
  <c r="E79" i="55"/>
  <c r="E78" i="55"/>
  <c r="E77" i="55"/>
  <c r="P77" i="55" s="1"/>
  <c r="E76" i="55"/>
  <c r="E75" i="55"/>
  <c r="E74" i="55"/>
  <c r="E73" i="55"/>
  <c r="P73" i="55" s="1"/>
  <c r="E72" i="55"/>
  <c r="E71" i="55"/>
  <c r="E70" i="55"/>
  <c r="E69" i="55"/>
  <c r="P69" i="55" s="1"/>
  <c r="E68" i="55"/>
  <c r="E67" i="55"/>
  <c r="E66" i="55"/>
  <c r="E65" i="55"/>
  <c r="P65" i="55" s="1"/>
  <c r="E61" i="55"/>
  <c r="E58" i="55"/>
  <c r="E55" i="55"/>
  <c r="P55" i="55" s="1"/>
  <c r="E52" i="55"/>
  <c r="E49" i="55"/>
  <c r="E46" i="55"/>
  <c r="E43" i="55"/>
  <c r="P43" i="55" s="1"/>
  <c r="E40" i="55"/>
  <c r="E37" i="55"/>
  <c r="E34" i="55"/>
  <c r="E31" i="55"/>
  <c r="P31" i="55" s="1"/>
  <c r="E28" i="55"/>
  <c r="P28" i="55" s="1"/>
  <c r="E27" i="55"/>
  <c r="E24" i="55"/>
  <c r="P24" i="55" s="1"/>
  <c r="E23" i="55"/>
  <c r="E22" i="55"/>
  <c r="P22" i="55" s="1"/>
  <c r="E21" i="55"/>
  <c r="E20" i="55"/>
  <c r="P20" i="55" s="1"/>
  <c r="E19" i="55"/>
  <c r="P19" i="55" s="1"/>
  <c r="E18" i="55"/>
  <c r="P18" i="55" s="1"/>
  <c r="E17" i="55"/>
  <c r="E16" i="55"/>
  <c r="P16" i="55" s="1"/>
  <c r="E15" i="55"/>
  <c r="E14" i="55"/>
  <c r="P14" i="55" s="1"/>
  <c r="E13" i="55"/>
  <c r="E12" i="55"/>
  <c r="P12" i="55" s="1"/>
  <c r="E11" i="55"/>
  <c r="P11" i="55" s="1"/>
  <c r="E10" i="55"/>
  <c r="P10" i="55" s="1"/>
  <c r="P34" i="55"/>
  <c r="P37" i="55"/>
  <c r="P40" i="55"/>
  <c r="P46" i="55"/>
  <c r="P49" i="55"/>
  <c r="P52" i="55"/>
  <c r="P58" i="55"/>
  <c r="P61" i="55"/>
  <c r="P66" i="55"/>
  <c r="P67" i="55"/>
  <c r="P68" i="55"/>
  <c r="P70" i="55"/>
  <c r="P71" i="55"/>
  <c r="P72" i="55"/>
  <c r="P74" i="55"/>
  <c r="P75" i="55"/>
  <c r="P76" i="55"/>
  <c r="P78" i="55"/>
  <c r="P79" i="55"/>
  <c r="P82" i="55"/>
  <c r="P83" i="55"/>
  <c r="P84" i="55"/>
  <c r="P88" i="55"/>
  <c r="P89" i="55"/>
  <c r="P92" i="55"/>
  <c r="P94" i="55"/>
  <c r="P97" i="55"/>
  <c r="P98" i="55"/>
  <c r="P102" i="55"/>
  <c r="P103" i="55"/>
  <c r="P104" i="55"/>
  <c r="P108" i="55"/>
  <c r="P111" i="55"/>
  <c r="P112" i="55"/>
  <c r="P114" i="55"/>
  <c r="P115" i="55"/>
  <c r="P116" i="55"/>
  <c r="P118" i="55"/>
  <c r="P119" i="55"/>
  <c r="P120" i="55"/>
  <c r="P122" i="55"/>
  <c r="P123" i="55"/>
  <c r="P124" i="55"/>
  <c r="P126" i="55"/>
  <c r="P129" i="55"/>
  <c r="P130" i="55"/>
  <c r="P132" i="55"/>
  <c r="P133" i="55"/>
  <c r="P134" i="55"/>
  <c r="P136" i="55"/>
  <c r="P137" i="55"/>
  <c r="P138" i="55"/>
  <c r="P140" i="55"/>
  <c r="P143" i="55"/>
  <c r="P144" i="55"/>
  <c r="P146" i="55"/>
  <c r="P149" i="55"/>
  <c r="P150" i="55"/>
  <c r="P152" i="55"/>
  <c r="P153" i="55"/>
  <c r="P156" i="55"/>
  <c r="P158" i="55"/>
  <c r="P159" i="55"/>
  <c r="P160" i="55"/>
  <c r="P162" i="55"/>
  <c r="P163" i="55"/>
  <c r="P164" i="55"/>
  <c r="P166" i="55"/>
  <c r="P167" i="55"/>
  <c r="P168" i="55"/>
  <c r="P170" i="55"/>
  <c r="P173" i="55"/>
  <c r="P174" i="55"/>
  <c r="P176" i="55"/>
  <c r="P177" i="55"/>
  <c r="P180" i="55"/>
  <c r="P182" i="55"/>
  <c r="P183" i="55"/>
  <c r="P184" i="55"/>
  <c r="P186" i="55"/>
  <c r="P190" i="55"/>
  <c r="P192" i="55"/>
  <c r="P193" i="55"/>
  <c r="P194" i="55"/>
  <c r="P198" i="55"/>
  <c r="P199" i="55"/>
  <c r="P200" i="55"/>
  <c r="P204" i="55"/>
  <c r="P205" i="55"/>
  <c r="P206" i="55"/>
  <c r="P208" i="55"/>
  <c r="P209" i="55"/>
  <c r="P210" i="55"/>
  <c r="P212" i="55"/>
  <c r="P213" i="55"/>
  <c r="P214" i="55"/>
  <c r="P216" i="55"/>
  <c r="P217" i="55"/>
  <c r="P220" i="55"/>
  <c r="P222" i="55"/>
  <c r="P223" i="55"/>
  <c r="P224" i="55"/>
  <c r="P226" i="55"/>
  <c r="P229" i="55"/>
  <c r="P230" i="55"/>
  <c r="P234" i="55"/>
  <c r="P235" i="55"/>
  <c r="P238" i="55"/>
  <c r="P240" i="55"/>
  <c r="P241" i="55"/>
  <c r="P242" i="55"/>
  <c r="P244" i="55"/>
  <c r="P245" i="55"/>
  <c r="P246" i="55"/>
  <c r="P248" i="55"/>
  <c r="P251" i="55"/>
  <c r="P252" i="55"/>
  <c r="P254" i="55"/>
  <c r="P255" i="55"/>
  <c r="P256" i="55"/>
  <c r="P258" i="55"/>
  <c r="P259" i="55"/>
  <c r="P262" i="55"/>
  <c r="P264" i="55"/>
  <c r="P265" i="55"/>
  <c r="P266" i="55"/>
  <c r="P268" i="55"/>
  <c r="P269" i="55"/>
  <c r="P272" i="55"/>
  <c r="P274" i="55"/>
  <c r="P275" i="55"/>
  <c r="P276" i="55"/>
  <c r="P278" i="55"/>
  <c r="P281" i="55"/>
  <c r="P282" i="55"/>
  <c r="P284" i="55"/>
  <c r="P285" i="55"/>
  <c r="P286" i="55"/>
  <c r="P290" i="55"/>
  <c r="P291" i="55"/>
  <c r="P292" i="55"/>
  <c r="P294" i="55"/>
  <c r="P295" i="55"/>
  <c r="P296" i="55"/>
  <c r="P300" i="55"/>
  <c r="P301" i="55"/>
  <c r="P302" i="55"/>
  <c r="P304" i="55"/>
  <c r="P305" i="55"/>
  <c r="P308" i="55"/>
  <c r="P310" i="55"/>
  <c r="P311" i="55"/>
  <c r="P312" i="55"/>
  <c r="P314" i="55"/>
  <c r="P317" i="55"/>
  <c r="P318" i="55"/>
  <c r="P320" i="55"/>
  <c r="P321" i="55"/>
  <c r="P322" i="55"/>
  <c r="P326" i="55"/>
  <c r="P327" i="55"/>
  <c r="P328" i="55"/>
  <c r="P330" i="55"/>
  <c r="P331" i="55"/>
  <c r="P332" i="55"/>
  <c r="P338" i="55"/>
  <c r="P339" i="55"/>
  <c r="P340" i="55"/>
  <c r="P342" i="55"/>
  <c r="P343" i="55"/>
  <c r="P344" i="55"/>
  <c r="P346" i="55"/>
  <c r="P347" i="55"/>
  <c r="P348" i="55"/>
  <c r="P350" i="55"/>
  <c r="P351" i="55"/>
  <c r="P352" i="55"/>
  <c r="P356" i="55"/>
  <c r="P357" i="55"/>
  <c r="P360" i="55"/>
  <c r="P362" i="55"/>
  <c r="P363" i="55"/>
  <c r="P364" i="55"/>
  <c r="P366" i="55"/>
  <c r="P367" i="55"/>
  <c r="P368" i="55"/>
  <c r="P372" i="55"/>
  <c r="P373" i="55"/>
  <c r="P374" i="55"/>
  <c r="P378" i="55"/>
  <c r="P379" i="55"/>
  <c r="P380" i="55"/>
  <c r="P384" i="55"/>
  <c r="P385" i="55"/>
  <c r="P386" i="55"/>
  <c r="P388" i="55"/>
  <c r="P389" i="55"/>
  <c r="P390" i="55"/>
  <c r="P394" i="55"/>
  <c r="P395" i="55"/>
  <c r="P396" i="55"/>
  <c r="P400" i="55"/>
  <c r="P403" i="55"/>
  <c r="P404" i="55"/>
  <c r="P406" i="55"/>
  <c r="P407" i="55"/>
  <c r="P410" i="55"/>
  <c r="P412" i="55"/>
  <c r="P413" i="55"/>
  <c r="P414" i="55"/>
  <c r="P416" i="55"/>
  <c r="P417" i="55"/>
  <c r="P418" i="55"/>
  <c r="P420" i="55"/>
  <c r="P421" i="55"/>
  <c r="P422" i="55"/>
  <c r="P427" i="55"/>
  <c r="P428" i="55"/>
  <c r="P432" i="55"/>
  <c r="P433" i="55"/>
  <c r="P434" i="55"/>
  <c r="P436" i="55"/>
  <c r="P437" i="55"/>
  <c r="P438" i="55"/>
  <c r="P440" i="55"/>
  <c r="P441" i="55"/>
  <c r="P444" i="55"/>
  <c r="P446" i="55"/>
  <c r="P447" i="55"/>
  <c r="P448" i="55"/>
  <c r="P452" i="55"/>
  <c r="P453" i="55"/>
  <c r="P454" i="55"/>
  <c r="P458" i="55"/>
  <c r="P459" i="55"/>
  <c r="P462" i="55"/>
  <c r="P468" i="55"/>
  <c r="P471" i="55"/>
  <c r="P474" i="55"/>
  <c r="P476" i="55"/>
  <c r="P477" i="55"/>
  <c r="P478" i="55"/>
  <c r="P480" i="55"/>
  <c r="P481" i="55"/>
  <c r="P482" i="55"/>
  <c r="P484" i="55"/>
  <c r="P488" i="55"/>
  <c r="P492" i="55"/>
  <c r="P493" i="55"/>
  <c r="P494" i="55"/>
  <c r="P499" i="55"/>
  <c r="P500" i="55"/>
  <c r="P502" i="55"/>
  <c r="P506" i="55"/>
  <c r="P510" i="55"/>
  <c r="P511" i="55"/>
  <c r="P512" i="55"/>
  <c r="P514" i="55"/>
  <c r="P515" i="55"/>
  <c r="P516" i="55"/>
  <c r="P518" i="55"/>
  <c r="P519" i="55"/>
  <c r="P522" i="55"/>
  <c r="P528" i="55"/>
  <c r="P531" i="55"/>
  <c r="P534" i="55"/>
  <c r="P536" i="55"/>
  <c r="P537" i="55"/>
  <c r="P538" i="55"/>
  <c r="P540" i="55"/>
  <c r="P541" i="55"/>
  <c r="P542" i="55"/>
  <c r="P544" i="55"/>
  <c r="P545" i="55"/>
  <c r="P546" i="55"/>
  <c r="P550" i="55"/>
  <c r="P551" i="55"/>
  <c r="P552" i="55"/>
  <c r="P554" i="55"/>
  <c r="P555" i="55"/>
  <c r="P558" i="55"/>
  <c r="P560" i="55"/>
  <c r="P561" i="55"/>
  <c r="P564" i="55"/>
  <c r="P566" i="55"/>
  <c r="P567" i="55"/>
  <c r="P570" i="55"/>
  <c r="P572" i="55"/>
  <c r="P575" i="55"/>
  <c r="P576" i="55"/>
  <c r="P578" i="55"/>
  <c r="P579" i="55"/>
  <c r="P580" i="55"/>
  <c r="P582" i="55"/>
  <c r="P583" i="55"/>
  <c r="P584" i="55"/>
  <c r="P586" i="55"/>
  <c r="P587" i="55"/>
  <c r="P588" i="55"/>
  <c r="P592" i="55"/>
  <c r="P593" i="55"/>
  <c r="P594" i="55"/>
  <c r="P596" i="55"/>
  <c r="P597" i="55"/>
  <c r="P598" i="55"/>
  <c r="P600" i="55"/>
  <c r="P601" i="55"/>
  <c r="P602" i="55"/>
  <c r="P604" i="55"/>
  <c r="P605" i="55"/>
  <c r="P608" i="55"/>
  <c r="P610" i="55"/>
  <c r="P611" i="55"/>
  <c r="P612" i="55"/>
  <c r="P614" i="55"/>
  <c r="P615" i="55"/>
  <c r="P616" i="55"/>
  <c r="P620" i="55"/>
  <c r="P621" i="55"/>
  <c r="P622" i="55"/>
  <c r="P624" i="55"/>
  <c r="P625" i="55"/>
  <c r="P626" i="55"/>
  <c r="P628" i="55"/>
  <c r="P629" i="55"/>
  <c r="P630" i="55"/>
  <c r="P632" i="55"/>
  <c r="P633" i="55"/>
  <c r="P634" i="55"/>
  <c r="P638" i="55"/>
  <c r="P639" i="55"/>
  <c r="P640" i="55"/>
  <c r="P13" i="55"/>
  <c r="P15" i="55"/>
  <c r="P17" i="55"/>
  <c r="P21" i="55"/>
  <c r="P23" i="55"/>
  <c r="P27" i="55"/>
  <c r="E8" i="23"/>
  <c r="E26" i="23"/>
  <c r="E40" i="23"/>
  <c r="E102" i="23" s="1"/>
  <c r="E46" i="23"/>
  <c r="E53" i="23"/>
  <c r="E70" i="23"/>
  <c r="E77" i="23"/>
  <c r="E83" i="23"/>
  <c r="E86" i="23"/>
  <c r="E89" i="23"/>
  <c r="E92" i="23"/>
  <c r="E95" i="23"/>
  <c r="E98" i="23"/>
  <c r="E8" i="9"/>
  <c r="E25" i="9"/>
  <c r="E29" i="9"/>
  <c r="E32" i="9"/>
  <c r="E35" i="9"/>
  <c r="E38" i="9"/>
  <c r="E41" i="9"/>
  <c r="E44" i="9"/>
  <c r="E47" i="9"/>
  <c r="E50" i="9"/>
  <c r="E53" i="9"/>
  <c r="E56" i="9"/>
  <c r="E59" i="9"/>
  <c r="E62"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S3" i="51"/>
  <c r="R3" i="51"/>
  <c r="R2" i="51"/>
  <c r="G8" i="55" l="1"/>
  <c r="I8" i="55"/>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J45" i="54"/>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R55" i="54"/>
  <c r="R57" i="54" s="1"/>
  <c r="E9" i="22" s="1"/>
  <c r="G9" i="22" s="1"/>
  <c r="E64" i="55" s="1"/>
  <c r="R54"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3" i="55"/>
  <c r="E644" i="55" s="1"/>
  <c r="J64" i="55"/>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F25" i="52" l="1"/>
  <c r="E65" i="52"/>
  <c r="D10" i="8" s="1"/>
  <c r="AW37" i="52"/>
  <c r="F46" i="52"/>
  <c r="F55" i="52"/>
  <c r="F61"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R70" i="52" l="1"/>
  <c r="AG9" i="34"/>
  <c r="AN70" i="52"/>
  <c r="AC9" i="34"/>
  <c r="AG70" i="52"/>
  <c r="V9" i="34"/>
  <c r="Q70" i="52"/>
  <c r="F9" i="34"/>
  <c r="AB70" i="52"/>
  <c r="Q9" i="34"/>
  <c r="AJ70" i="52"/>
  <c r="Y9" i="34"/>
  <c r="AV70" i="52"/>
  <c r="AK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K63" i="33" l="1"/>
  <c r="Z13" i="34" s="1"/>
  <c r="AD63" i="33"/>
  <c r="S13" i="34" s="1"/>
  <c r="AP63" i="33"/>
  <c r="AE13" i="34" s="1"/>
  <c r="AT63" i="33"/>
  <c r="AI13" i="34" s="1"/>
  <c r="AR66" i="9"/>
  <c r="AG10" i="34" s="1"/>
  <c r="AV66" i="9"/>
  <c r="AK10" i="34" s="1"/>
  <c r="AG63" i="33"/>
  <c r="V13" i="34" s="1"/>
  <c r="AS63" i="33"/>
  <c r="AH13" i="34" s="1"/>
  <c r="AH63" i="33"/>
  <c r="W13" i="34" s="1"/>
  <c r="AO63" i="33"/>
  <c r="AD13" i="34" s="1"/>
  <c r="AL63" i="33"/>
  <c r="AA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V71" i="9" s="1"/>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P83" i="22"/>
  <c r="AP84" i="22" s="1"/>
  <c r="AM83" i="22"/>
  <c r="AM84" i="22" s="1"/>
  <c r="AJ83" i="22"/>
  <c r="AJ84" i="22" s="1"/>
  <c r="AV83" i="22"/>
  <c r="AV84" i="22" s="1"/>
  <c r="AM106" i="23"/>
  <c r="AM107" i="23" s="1"/>
  <c r="AU106" i="23"/>
  <c r="AU107" i="23" s="1"/>
  <c r="AJ106" i="23"/>
  <c r="AJ107" i="23" s="1"/>
  <c r="AN106" i="23"/>
  <c r="AN107" i="23"/>
  <c r="AK106" i="23"/>
  <c r="AK107" i="23" s="1"/>
  <c r="AS106" i="23"/>
  <c r="AS107" i="23" s="1"/>
  <c r="AV106" i="23"/>
  <c r="AV107" i="23" s="1"/>
  <c r="AG67" i="33"/>
  <c r="AG68" i="33" s="1"/>
  <c r="AK67" i="33"/>
  <c r="AK68" i="33"/>
  <c r="AO67" i="33"/>
  <c r="AO68" i="33" s="1"/>
  <c r="AD67" i="33"/>
  <c r="AD68" i="33" s="1"/>
  <c r="AH67" i="33"/>
  <c r="AH68" i="33" s="1"/>
  <c r="AL67" i="33"/>
  <c r="AL68" i="33" s="1"/>
  <c r="AP67" i="33"/>
  <c r="AP68" i="33"/>
  <c r="AE67" i="33"/>
  <c r="AE68" i="33" s="1"/>
  <c r="AI67" i="33"/>
  <c r="AI68" i="33" s="1"/>
  <c r="AM67" i="33"/>
  <c r="AM68" i="33" s="1"/>
  <c r="AF67" i="33"/>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R106" i="23" l="1"/>
  <c r="AR107" i="23" s="1"/>
  <c r="AG12" i="34"/>
  <c r="AH115" i="25"/>
  <c r="W15" i="34" s="1"/>
  <c r="AT115" i="25"/>
  <c r="AI15" i="34" s="1"/>
  <c r="AM115" i="25"/>
  <c r="AB15" i="34" s="1"/>
  <c r="AQ115" i="25"/>
  <c r="AF15" i="34" s="1"/>
  <c r="AU115" i="25"/>
  <c r="AJ15" i="34" s="1"/>
  <c r="AT106" i="23"/>
  <c r="AT107" i="23" s="1"/>
  <c r="AI12" i="34"/>
  <c r="AQ106" i="23"/>
  <c r="AQ107" i="23" s="1"/>
  <c r="AF12" i="34"/>
  <c r="AQ67" i="33"/>
  <c r="AQ68" i="33" s="1"/>
  <c r="AF13" i="34"/>
  <c r="AD12" i="34"/>
  <c r="AL115" i="25"/>
  <c r="AA15" i="34" s="1"/>
  <c r="AI115" i="25"/>
  <c r="X15" i="34" s="1"/>
  <c r="AO106" i="23"/>
  <c r="AO107" i="23" s="1"/>
  <c r="AT71" i="9"/>
  <c r="AP106" i="23"/>
  <c r="AP107" i="23" s="1"/>
  <c r="AE12" i="34"/>
  <c r="AJ67" i="33"/>
  <c r="AJ68" i="33" s="1"/>
  <c r="Y13" i="34"/>
  <c r="AD115" i="25"/>
  <c r="S15" i="34" s="1"/>
  <c r="AP115" i="25"/>
  <c r="AE15" i="34" s="1"/>
  <c r="AE115" i="25"/>
  <c r="T15" i="34" s="1"/>
  <c r="AU67" i="33"/>
  <c r="AU68" i="33" s="1"/>
  <c r="AT67" i="33"/>
  <c r="AT68" i="33" s="1"/>
  <c r="AS67" i="33"/>
  <c r="AS68" i="33" s="1"/>
  <c r="AL106" i="23"/>
  <c r="AA12" i="34"/>
  <c r="AF68" i="33"/>
  <c r="U13" i="34"/>
  <c r="AN67" i="33"/>
  <c r="AN68" i="33" s="1"/>
  <c r="AC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L84" i="22"/>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E74" i="24" s="1"/>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G74" i="24"/>
  <c r="AD74" i="24"/>
  <c r="AD75" i="24"/>
  <c r="AP74" i="24"/>
  <c r="AP75" i="24" s="1"/>
  <c r="AT74" i="24"/>
  <c r="AT75" i="24"/>
  <c r="AM74" i="24"/>
  <c r="AM75" i="24" s="1"/>
  <c r="AF74" i="24"/>
  <c r="AF75" i="24" s="1"/>
  <c r="AV74" i="24"/>
  <c r="AV75" i="24" s="1"/>
  <c r="AS74" i="24"/>
  <c r="AS75" i="24"/>
  <c r="AS119" i="25"/>
  <c r="AS120" i="25" s="1"/>
  <c r="AH119" i="25"/>
  <c r="AH120" i="25" s="1"/>
  <c r="AL119" i="25"/>
  <c r="AP119" i="25"/>
  <c r="AP120" i="25" s="1"/>
  <c r="AE119" i="25"/>
  <c r="AE120" i="25" s="1"/>
  <c r="AM119" i="25"/>
  <c r="AM120" i="25" s="1"/>
  <c r="AQ119" i="25"/>
  <c r="AQ120" i="25" s="1"/>
  <c r="AU119" i="25"/>
  <c r="AU120" i="25" s="1"/>
  <c r="AF119" i="25"/>
  <c r="AJ119" i="25"/>
  <c r="AJ120" i="25" s="1"/>
  <c r="AV119" i="25"/>
  <c r="AV120" i="25" s="1"/>
  <c r="AD119" i="25"/>
  <c r="AD120" i="25" s="1"/>
  <c r="AI119" i="25"/>
  <c r="AI120" i="25" s="1"/>
  <c r="AR119" i="25" l="1"/>
  <c r="AR120" i="25" s="1"/>
  <c r="AG15" i="34"/>
  <c r="AH75" i="24"/>
  <c r="W14" i="34"/>
  <c r="AN119" i="25"/>
  <c r="AN120" i="25" s="1"/>
  <c r="AC15" i="34"/>
  <c r="AG75" i="24"/>
  <c r="V14" i="34"/>
  <c r="AJ14" i="34"/>
  <c r="AT119" i="25"/>
  <c r="AT120" i="25" s="1"/>
  <c r="AE75" i="24"/>
  <c r="T14" i="34"/>
  <c r="AK74" i="24"/>
  <c r="Z14" i="34"/>
  <c r="AU74" i="24"/>
  <c r="AU75" i="24" s="1"/>
  <c r="AH74" i="24"/>
  <c r="AO119" i="25"/>
  <c r="AO120" i="25" s="1"/>
  <c r="AL120" i="25"/>
  <c r="AK119" i="25"/>
  <c r="AK120" i="25" s="1"/>
  <c r="AN74" i="24"/>
  <c r="AN75" i="24" s="1"/>
  <c r="AQ74" i="24"/>
  <c r="AQ75" i="24" s="1"/>
  <c r="AI74" i="24"/>
  <c r="AI75" i="24" s="1"/>
  <c r="X14" i="34"/>
  <c r="AL74" i="24"/>
  <c r="AA14" i="34"/>
  <c r="AO74" i="24"/>
  <c r="AO75" i="24" s="1"/>
  <c r="AD14" i="34"/>
  <c r="AR74" i="24"/>
  <c r="AR75" i="24" s="1"/>
  <c r="AG14" i="34"/>
  <c r="AG119" i="25"/>
  <c r="AG120" i="25" s="1"/>
  <c r="AF120" i="25"/>
  <c r="U15" i="3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S66" i="47" s="1"/>
  <c r="AH18" i="34" s="1"/>
  <c r="AR20" i="47"/>
  <c r="AQ20" i="47"/>
  <c r="AP20" i="47"/>
  <c r="AO20" i="47"/>
  <c r="AO66" i="47" s="1"/>
  <c r="AD18" i="34" s="1"/>
  <c r="AN20" i="47"/>
  <c r="AM20" i="47"/>
  <c r="AL20" i="47"/>
  <c r="AK20" i="47"/>
  <c r="AK66" i="47" s="1"/>
  <c r="Z18" i="34" s="1"/>
  <c r="AJ20" i="47"/>
  <c r="AI20" i="47"/>
  <c r="AH20" i="47"/>
  <c r="AG20" i="47"/>
  <c r="AF20" i="47"/>
  <c r="AE20" i="47"/>
  <c r="AD20" i="47"/>
  <c r="AV8" i="47"/>
  <c r="AV66" i="47" s="1"/>
  <c r="AK18" i="34" s="1"/>
  <c r="AU8" i="47"/>
  <c r="AT8" i="47"/>
  <c r="AS8" i="47"/>
  <c r="AR8" i="47"/>
  <c r="AR66" i="47" s="1"/>
  <c r="AG18" i="34" s="1"/>
  <c r="AQ8" i="47"/>
  <c r="AP8" i="47"/>
  <c r="AO8" i="47"/>
  <c r="AN8" i="47"/>
  <c r="AN66" i="47" s="1"/>
  <c r="AC18" i="34" s="1"/>
  <c r="AM8" i="47"/>
  <c r="AL8" i="47"/>
  <c r="AK8" i="47"/>
  <c r="AJ8" i="47"/>
  <c r="AJ66" i="47" s="1"/>
  <c r="Y18" i="34" s="1"/>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K19" i="34" s="1"/>
  <c r="AU21" i="43"/>
  <c r="AT21" i="43"/>
  <c r="AS21" i="43"/>
  <c r="AR21" i="43"/>
  <c r="AR69" i="43" s="1"/>
  <c r="AG19" i="34" s="1"/>
  <c r="AQ21" i="43"/>
  <c r="AP21" i="43"/>
  <c r="AO21" i="43"/>
  <c r="AN21" i="43"/>
  <c r="AN69" i="43" s="1"/>
  <c r="AC19" i="34" s="1"/>
  <c r="AM21" i="43"/>
  <c r="AL21" i="43"/>
  <c r="AK21" i="43"/>
  <c r="AJ21" i="43"/>
  <c r="AJ69" i="43" s="1"/>
  <c r="Y19" i="34" s="1"/>
  <c r="AI21" i="43"/>
  <c r="AH21" i="43"/>
  <c r="AG21" i="43"/>
  <c r="AF21" i="43"/>
  <c r="AF69" i="43" s="1"/>
  <c r="U19" i="34"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D84" i="44" l="1"/>
  <c r="AH84" i="44"/>
  <c r="AL84" i="44"/>
  <c r="AP84" i="44"/>
  <c r="AT84" i="44"/>
  <c r="AF84" i="44"/>
  <c r="AN84" i="44"/>
  <c r="AE57" i="46"/>
  <c r="T20" i="34" s="1"/>
  <c r="AI57" i="46"/>
  <c r="X20" i="34" s="1"/>
  <c r="AM57" i="46"/>
  <c r="AB20" i="34" s="1"/>
  <c r="AQ57" i="46"/>
  <c r="AF20" i="34" s="1"/>
  <c r="AU57" i="46"/>
  <c r="AJ20" i="34" s="1"/>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I68" i="35"/>
  <c r="AI69" i="35" s="1"/>
  <c r="AQ68" i="35"/>
  <c r="AQ69" i="35" s="1"/>
  <c r="AU68" i="35"/>
  <c r="AU69" i="35" s="1"/>
  <c r="AF68" i="35"/>
  <c r="AF69" i="35" s="1"/>
  <c r="AN68" i="35"/>
  <c r="AN69" i="35" s="1"/>
  <c r="AR68" i="35"/>
  <c r="AR69" i="35" s="1"/>
  <c r="AV68" i="35"/>
  <c r="AV69" i="35" s="1"/>
  <c r="AS68" i="35"/>
  <c r="AS69" i="35" s="1"/>
  <c r="AL70" i="47"/>
  <c r="AL71" i="47" s="1"/>
  <c r="AP70" i="47"/>
  <c r="AT70" i="47"/>
  <c r="AT71" i="47" s="1"/>
  <c r="AF70" i="47"/>
  <c r="AF71" i="47" s="1"/>
  <c r="AJ70" i="47"/>
  <c r="AJ71" i="47" s="1"/>
  <c r="AN71" i="47"/>
  <c r="AN70" i="47"/>
  <c r="AR70" i="47"/>
  <c r="AR71" i="47" s="1"/>
  <c r="AV70" i="47"/>
  <c r="AV71" i="47" s="1"/>
  <c r="AK70" i="47"/>
  <c r="AK71" i="47" s="1"/>
  <c r="AO70" i="47"/>
  <c r="AO71" i="47" s="1"/>
  <c r="AS70" i="47"/>
  <c r="AS71" i="47" s="1"/>
  <c r="AO73" i="43"/>
  <c r="AO74"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D61" i="46"/>
  <c r="AD62" i="46" s="1"/>
  <c r="AH61" i="46"/>
  <c r="AH62" i="46"/>
  <c r="AL61" i="46"/>
  <c r="AL62" i="46" s="1"/>
  <c r="AT61" i="46"/>
  <c r="AT62" i="46"/>
  <c r="AK61" i="46"/>
  <c r="AK62" i="46" s="1"/>
  <c r="AP61" i="46"/>
  <c r="AI61" i="46"/>
  <c r="AI62" i="46" s="1"/>
  <c r="AM61" i="46"/>
  <c r="AM62" i="46" s="1"/>
  <c r="AQ61" i="46"/>
  <c r="AQ62" i="46" s="1"/>
  <c r="AJ61" i="46"/>
  <c r="AJ62" i="46"/>
  <c r="AN61" i="46"/>
  <c r="AN62" i="46" s="1"/>
  <c r="AH78" i="45"/>
  <c r="AH79" i="45" s="1"/>
  <c r="AL78" i="45"/>
  <c r="AL79" i="45"/>
  <c r="AP78" i="45"/>
  <c r="AP79" i="45" s="1"/>
  <c r="AM78" i="45"/>
  <c r="AM79" i="45" s="1"/>
  <c r="AQ78" i="45"/>
  <c r="AF78" i="45"/>
  <c r="AF79" i="45" s="1"/>
  <c r="AJ78" i="45"/>
  <c r="AJ79" i="45" s="1"/>
  <c r="AN78" i="45"/>
  <c r="AN79" i="45" s="1"/>
  <c r="AV78" i="45"/>
  <c r="AV79" i="45" s="1"/>
  <c r="AG78" i="45"/>
  <c r="AK78" i="45"/>
  <c r="AK79" i="45" s="1"/>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T70" i="49" l="1"/>
  <c r="AT71" i="49" s="1"/>
  <c r="AI23" i="34"/>
  <c r="AT73" i="43"/>
  <c r="AT74" i="43" s="1"/>
  <c r="AI19" i="34"/>
  <c r="AM88" i="44"/>
  <c r="AM89" i="44" s="1"/>
  <c r="AB22" i="34"/>
  <c r="AH70" i="49"/>
  <c r="AH71" i="49" s="1"/>
  <c r="W23" i="34"/>
  <c r="AO61" i="46"/>
  <c r="AO62" i="46" s="1"/>
  <c r="AM73" i="43"/>
  <c r="AB19" i="34"/>
  <c r="AP73" i="43"/>
  <c r="AP74" i="43" s="1"/>
  <c r="AE19" i="34"/>
  <c r="AS73" i="43"/>
  <c r="AS74" i="43" s="1"/>
  <c r="AH19" i="34"/>
  <c r="AM70" i="47"/>
  <c r="AB18" i="34"/>
  <c r="AI88" i="44"/>
  <c r="AI89" i="44" s="1"/>
  <c r="X22" i="34"/>
  <c r="AQ70" i="47"/>
  <c r="AQ71" i="47" s="1"/>
  <c r="AF18" i="34"/>
  <c r="AP71" i="47"/>
  <c r="AE18" i="34"/>
  <c r="AN88" i="44"/>
  <c r="AN89" i="44" s="1"/>
  <c r="AC22" i="34"/>
  <c r="AL88" i="44"/>
  <c r="AL89" i="44" s="1"/>
  <c r="AA22" i="34"/>
  <c r="AK70" i="49"/>
  <c r="AK71" i="49" s="1"/>
  <c r="Z23" i="34"/>
  <c r="AR70" i="49"/>
  <c r="AR71" i="49" s="1"/>
  <c r="AG23" i="34"/>
  <c r="AD73" i="43"/>
  <c r="AD74" i="43" s="1"/>
  <c r="S19" i="34"/>
  <c r="AS70" i="49"/>
  <c r="AS71" i="49" s="1"/>
  <c r="AH23" i="34"/>
  <c r="Y70" i="49"/>
  <c r="Y71" i="49" s="1"/>
  <c r="N23" i="34"/>
  <c r="AI70" i="49"/>
  <c r="AI71" i="49" s="1"/>
  <c r="X23" i="34"/>
  <c r="AO78" i="45"/>
  <c r="AO79" i="45" s="1"/>
  <c r="AG71" i="47"/>
  <c r="AG68" i="35"/>
  <c r="AG69" i="35" s="1"/>
  <c r="AJ68" i="35"/>
  <c r="AJ69" i="35" s="1"/>
  <c r="AL73" i="43"/>
  <c r="AL74" i="43" s="1"/>
  <c r="AA19" i="34"/>
  <c r="AU88" i="44"/>
  <c r="AU89" i="44" s="1"/>
  <c r="AJ22" i="34"/>
  <c r="AJ27" i="34" s="1"/>
  <c r="AE88" i="44"/>
  <c r="AE89" i="44" s="1"/>
  <c r="T22" i="34"/>
  <c r="AG79" i="45"/>
  <c r="V21" i="34"/>
  <c r="AI78" i="45"/>
  <c r="AI79" i="45" s="1"/>
  <c r="X21" i="34"/>
  <c r="AD78" i="45"/>
  <c r="AD79" i="45" s="1"/>
  <c r="S21" i="34"/>
  <c r="AI70" i="47"/>
  <c r="AI71" i="47" s="1"/>
  <c r="X18" i="34"/>
  <c r="AO68" i="35"/>
  <c r="AD17" i="34"/>
  <c r="AD27" i="34" s="1"/>
  <c r="AE68" i="35"/>
  <c r="T17" i="34"/>
  <c r="AH68" i="35"/>
  <c r="AH69" i="35" s="1"/>
  <c r="W17" i="34"/>
  <c r="W27" i="34" s="1"/>
  <c r="AR88" i="44"/>
  <c r="AR89" i="44" s="1"/>
  <c r="AG22" i="34"/>
  <c r="AF88" i="44"/>
  <c r="AF89" i="44" s="1"/>
  <c r="U22" i="34"/>
  <c r="AH88" i="44"/>
  <c r="AH89" i="44" s="1"/>
  <c r="W22" i="34"/>
  <c r="AB70" i="49"/>
  <c r="AB71" i="49" s="1"/>
  <c r="Q23" i="34"/>
  <c r="AN70" i="49"/>
  <c r="AN71" i="49" s="1"/>
  <c r="AC23" i="34"/>
  <c r="AQ73" i="43"/>
  <c r="AQ74" i="43" s="1"/>
  <c r="AF19" i="34"/>
  <c r="AF27" i="34" s="1"/>
  <c r="AK89" i="44"/>
  <c r="Z22" i="34"/>
  <c r="AR61" i="46"/>
  <c r="AR62" i="46" s="1"/>
  <c r="AG20" i="34"/>
  <c r="AM68" i="35"/>
  <c r="AM69" i="35" s="1"/>
  <c r="AB17" i="34"/>
  <c r="AP88" i="44"/>
  <c r="AP89" i="44" s="1"/>
  <c r="AE22" i="34"/>
  <c r="AC70" i="49"/>
  <c r="AC71" i="49" s="1"/>
  <c r="R23" i="34"/>
  <c r="AQ70" i="49"/>
  <c r="AQ71" i="49" s="1"/>
  <c r="AF23" i="34"/>
  <c r="AL70" i="49"/>
  <c r="AL71" i="49" s="1"/>
  <c r="AO70" i="49"/>
  <c r="AO71" i="49" s="1"/>
  <c r="AD23" i="34"/>
  <c r="AG70" i="49"/>
  <c r="AG71" i="49" s="1"/>
  <c r="V23" i="34"/>
  <c r="AE70" i="49"/>
  <c r="AE71" i="49" s="1"/>
  <c r="T23" i="34"/>
  <c r="AU70" i="49"/>
  <c r="AU71" i="49" s="1"/>
  <c r="AJ23" i="34"/>
  <c r="AR78" i="45"/>
  <c r="AR79" i="45" s="1"/>
  <c r="AQ79" i="45"/>
  <c r="AT78" i="45"/>
  <c r="AT79" i="45" s="1"/>
  <c r="AU61" i="46"/>
  <c r="AU62" i="46" s="1"/>
  <c r="AE61" i="46"/>
  <c r="AE62" i="46" s="1"/>
  <c r="AG70" i="47"/>
  <c r="AU70" i="47"/>
  <c r="AU71" i="47" s="1"/>
  <c r="AD70" i="47"/>
  <c r="AD71" i="47" s="1"/>
  <c r="AP69" i="35"/>
  <c r="AE74" i="43"/>
  <c r="T19" i="34"/>
  <c r="AS88" i="44"/>
  <c r="AS89" i="44" s="1"/>
  <c r="AQ88" i="44"/>
  <c r="AQ89" i="44" s="1"/>
  <c r="AF22" i="34"/>
  <c r="AO88" i="44"/>
  <c r="AO89" i="44" s="1"/>
  <c r="AD22" i="34"/>
  <c r="AS78" i="45"/>
  <c r="AS79" i="45" s="1"/>
  <c r="AH21" i="34"/>
  <c r="AE78" i="45"/>
  <c r="AE79" i="45" s="1"/>
  <c r="T21" i="34"/>
  <c r="AU78" i="45"/>
  <c r="AU79" i="45" s="1"/>
  <c r="AJ21" i="34"/>
  <c r="AP62" i="46"/>
  <c r="AE20" i="34"/>
  <c r="AS61" i="46"/>
  <c r="AS62" i="46" s="1"/>
  <c r="AH20" i="34"/>
  <c r="AV61" i="46"/>
  <c r="AK20" i="34"/>
  <c r="AF61" i="46"/>
  <c r="AF62" i="46" s="1"/>
  <c r="U20" i="34"/>
  <c r="AH70" i="47"/>
  <c r="AH71" i="47" s="1"/>
  <c r="W18" i="34"/>
  <c r="AK68" i="35"/>
  <c r="AK69" i="35" s="1"/>
  <c r="Z17" i="34"/>
  <c r="AT68" i="35"/>
  <c r="AT69" i="35" s="1"/>
  <c r="AI17" i="34"/>
  <c r="AJ88" i="44"/>
  <c r="AJ89" i="44" s="1"/>
  <c r="Y22" i="34"/>
  <c r="AT88" i="44"/>
  <c r="AT89" i="44" s="1"/>
  <c r="AI22" i="34"/>
  <c r="AD88" i="44"/>
  <c r="AD89" i="44" s="1"/>
  <c r="S22" i="34"/>
  <c r="AE70" i="47"/>
  <c r="AE71" i="47" s="1"/>
  <c r="AO69" i="35"/>
  <c r="AE69" i="35"/>
  <c r="AG73" i="43"/>
  <c r="AG74" i="43" s="1"/>
  <c r="AV62" i="46"/>
  <c r="AC27" i="34"/>
  <c r="AG27" i="34"/>
  <c r="AM71" i="47"/>
  <c r="AI27" i="34"/>
  <c r="AM74" i="43"/>
  <c r="Z27" i="34"/>
  <c r="U27" i="34"/>
  <c r="Z70" i="49"/>
  <c r="Z71" i="49" s="1"/>
  <c r="AA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5" i="48"/>
  <c r="I64" i="48"/>
  <c r="I63" i="48"/>
  <c r="I62" i="48"/>
  <c r="I61" i="48"/>
  <c r="I60" i="48"/>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69" i="48" s="1"/>
  <c r="E70" i="48"/>
  <c r="E68" i="48"/>
  <c r="E67" i="48"/>
  <c r="E66" i="48" s="1"/>
  <c r="E65" i="48"/>
  <c r="E64" i="48"/>
  <c r="E63" i="48"/>
  <c r="E62" i="48"/>
  <c r="E61" i="48"/>
  <c r="E60" i="48"/>
  <c r="E59" i="48"/>
  <c r="E57" i="48" s="1"/>
  <c r="E58" i="48"/>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7" i="46" s="1"/>
  <c r="J46" i="46"/>
  <c r="J45" i="46"/>
  <c r="J43" i="46"/>
  <c r="J42" i="46"/>
  <c r="J41" i="46"/>
  <c r="J40" i="46"/>
  <c r="J39" i="46"/>
  <c r="J37" i="46"/>
  <c r="J36" i="46"/>
  <c r="J35" i="46" s="1"/>
  <c r="J34" i="46"/>
  <c r="J33" i="46"/>
  <c r="J32" i="46" s="1"/>
  <c r="J31" i="46"/>
  <c r="J30" i="46"/>
  <c r="J29" i="46" s="1"/>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s="1"/>
  <c r="F49" i="46"/>
  <c r="F47" i="46" s="1"/>
  <c r="F48" i="46"/>
  <c r="F46" i="46"/>
  <c r="F45" i="46"/>
  <c r="F43" i="46"/>
  <c r="F42" i="46"/>
  <c r="F41" i="46" s="1"/>
  <c r="F40" i="46"/>
  <c r="F39" i="46"/>
  <c r="F38" i="46" s="1"/>
  <c r="F37" i="46"/>
  <c r="F36" i="46"/>
  <c r="F35" i="46" s="1"/>
  <c r="F34" i="46"/>
  <c r="F33" i="46"/>
  <c r="F31" i="46"/>
  <c r="F30" i="46"/>
  <c r="F29" i="46"/>
  <c r="F28" i="46"/>
  <c r="F27" i="46"/>
  <c r="F26" i="46" s="1"/>
  <c r="F25" i="46"/>
  <c r="F24" i="46"/>
  <c r="F23" i="46" s="1"/>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8" i="47"/>
  <c r="J47" i="47"/>
  <c r="J46" i="47"/>
  <c r="J44" i="47" s="1"/>
  <c r="J45" i="47"/>
  <c r="J43" i="47"/>
  <c r="J42" i="47"/>
  <c r="J41" i="47" s="1"/>
  <c r="J40" i="47"/>
  <c r="J38" i="47" s="1"/>
  <c r="J39" i="47"/>
  <c r="J37" i="47"/>
  <c r="J36" i="47"/>
  <c r="J34" i="47" s="1"/>
  <c r="J35" i="47"/>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2" i="47" s="1"/>
  <c r="F61" i="47"/>
  <c r="F60" i="47"/>
  <c r="F58" i="47"/>
  <c r="F57" i="47"/>
  <c r="F56" i="47" s="1"/>
  <c r="F55" i="47"/>
  <c r="F54" i="47"/>
  <c r="F52" i="47"/>
  <c r="F51" i="47"/>
  <c r="F50" i="47" s="1"/>
  <c r="F49" i="47"/>
  <c r="F47" i="47" s="1"/>
  <c r="F48" i="47"/>
  <c r="F46" i="47"/>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9" i="35"/>
  <c r="J47" i="35"/>
  <c r="J46" i="35"/>
  <c r="J45" i="35" s="1"/>
  <c r="J44" i="35"/>
  <c r="J43" i="35"/>
  <c r="J41" i="35"/>
  <c r="J40" i="35"/>
  <c r="J38" i="35"/>
  <c r="J37" i="35"/>
  <c r="J36" i="35" s="1"/>
  <c r="J35" i="35"/>
  <c r="J34" i="35"/>
  <c r="J33" i="35" s="1"/>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3" i="26" s="1"/>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2" i="26" s="1"/>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s="1"/>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0" i="26" s="1"/>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23" i="35" l="1"/>
  <c r="J48" i="35"/>
  <c r="F44" i="47"/>
  <c r="F44" i="46"/>
  <c r="J44" i="45"/>
  <c r="J30" i="26"/>
  <c r="F83" i="26"/>
  <c r="J26" i="26"/>
  <c r="J54" i="26"/>
  <c r="J86" i="26"/>
  <c r="J27" i="47"/>
  <c r="J32" i="45"/>
  <c r="J24" i="44"/>
  <c r="J70" i="26"/>
  <c r="F26" i="26"/>
  <c r="J47" i="26"/>
  <c r="F33" i="35"/>
  <c r="F39" i="35"/>
  <c r="F45" i="35"/>
  <c r="J8" i="35"/>
  <c r="F53" i="47"/>
  <c r="F59" i="47"/>
  <c r="J53" i="47"/>
  <c r="J38" i="46"/>
  <c r="J57" i="46" s="1"/>
  <c r="J44" i="46"/>
  <c r="F64" i="45"/>
  <c r="E45" i="48"/>
  <c r="I42" i="48"/>
  <c r="I79" i="48" s="1"/>
  <c r="I57" i="48"/>
  <c r="I66" i="48"/>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J84" i="44"/>
  <c r="F60" i="35"/>
  <c r="J113" i="25"/>
  <c r="J112" i="25"/>
  <c r="J110" i="25"/>
  <c r="J109" i="25"/>
  <c r="J107" i="25"/>
  <c r="J106" i="25"/>
  <c r="J104" i="25"/>
  <c r="J103" i="25"/>
  <c r="J102" i="25"/>
  <c r="J101" i="25"/>
  <c r="J100" i="25"/>
  <c r="J99" i="25"/>
  <c r="J98" i="25"/>
  <c r="J96" i="25" s="1"/>
  <c r="J97" i="25"/>
  <c r="J95" i="25"/>
  <c r="J94" i="25"/>
  <c r="J93" i="25"/>
  <c r="J92" i="25"/>
  <c r="J91" i="25"/>
  <c r="J90" i="25"/>
  <c r="J89" i="25"/>
  <c r="J88" i="25"/>
  <c r="J86" i="25"/>
  <c r="J85" i="25"/>
  <c r="J84" i="25"/>
  <c r="J83" i="25"/>
  <c r="J82" i="25"/>
  <c r="J81" i="25"/>
  <c r="J80" i="25"/>
  <c r="J78" i="25" s="1"/>
  <c r="J79" i="25"/>
  <c r="J77" i="25"/>
  <c r="J76" i="25"/>
  <c r="J75" i="25"/>
  <c r="J74" i="25"/>
  <c r="J73" i="25"/>
  <c r="J72" i="25"/>
  <c r="J71" i="25"/>
  <c r="J70" i="25"/>
  <c r="J68" i="25"/>
  <c r="J67" i="25"/>
  <c r="J66" i="25"/>
  <c r="J65" i="25"/>
  <c r="J64" i="25"/>
  <c r="J63" i="25"/>
  <c r="J62" i="25"/>
  <c r="J61" i="25"/>
  <c r="J59" i="25"/>
  <c r="J58" i="25"/>
  <c r="J57" i="25"/>
  <c r="J56" i="25"/>
  <c r="J55" i="25"/>
  <c r="J54" i="25"/>
  <c r="J51" i="25" s="1"/>
  <c r="J53" i="25"/>
  <c r="J52" i="25"/>
  <c r="J50" i="25"/>
  <c r="J49" i="25"/>
  <c r="J48" i="25"/>
  <c r="J47" i="25"/>
  <c r="J46" i="25"/>
  <c r="J45" i="25"/>
  <c r="J42" i="25" s="1"/>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3" i="24" s="1"/>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8" i="33"/>
  <c r="J17" i="33"/>
  <c r="J16" i="33"/>
  <c r="J15" i="33"/>
  <c r="J14" i="33"/>
  <c r="J13" i="33"/>
  <c r="J12" i="33"/>
  <c r="J11" i="33"/>
  <c r="J10" i="33"/>
  <c r="J9" i="33"/>
  <c r="J8" i="33" s="1"/>
  <c r="F61" i="33"/>
  <c r="F60" i="33"/>
  <c r="F59" i="33" s="1"/>
  <c r="F58" i="33"/>
  <c r="F57" i="33"/>
  <c r="F56" i="33" s="1"/>
  <c r="F55" i="33"/>
  <c r="F54" i="33"/>
  <c r="F53" i="33" s="1"/>
  <c r="F52" i="33"/>
  <c r="F51" i="33"/>
  <c r="F49" i="33"/>
  <c r="F48" i="33"/>
  <c r="F46" i="33"/>
  <c r="F45" i="33"/>
  <c r="F43" i="33"/>
  <c r="F42" i="33"/>
  <c r="F40" i="33"/>
  <c r="F39" i="33"/>
  <c r="F37" i="33"/>
  <c r="F36" i="33"/>
  <c r="F35" i="33" s="1"/>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26" i="33" l="1"/>
  <c r="J35" i="33"/>
  <c r="J32" i="25"/>
  <c r="J87" i="25"/>
  <c r="F72" i="22"/>
  <c r="J41" i="22"/>
  <c r="J46" i="22"/>
  <c r="J21" i="25"/>
  <c r="J115" i="25" s="1"/>
  <c r="J69" i="25"/>
  <c r="J64" i="35"/>
  <c r="F38" i="33"/>
  <c r="F44" i="33"/>
  <c r="F50" i="33"/>
  <c r="J48" i="24"/>
  <c r="J8" i="25"/>
  <c r="J60" i="25"/>
  <c r="J105" i="25"/>
  <c r="J74" i="4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8" i="22" l="1"/>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D68" i="48"/>
  <c r="AE68" i="48" s="1"/>
  <c r="AC68" i="48"/>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D39" i="48"/>
  <c r="AE39" i="48" s="1"/>
  <c r="AC39" i="48"/>
  <c r="G39" i="48"/>
  <c r="AC38" i="48"/>
  <c r="AD38" i="48" s="1"/>
  <c r="AE38" i="48" s="1"/>
  <c r="G38" i="48"/>
  <c r="AC37" i="48"/>
  <c r="AD37" i="48" s="1"/>
  <c r="AE37" i="48" s="1"/>
  <c r="G37" i="48"/>
  <c r="AC36" i="48"/>
  <c r="AD36" i="48" s="1"/>
  <c r="AE36" i="48" s="1"/>
  <c r="G36" i="48"/>
  <c r="AD35" i="48"/>
  <c r="AE35" i="48" s="1"/>
  <c r="AC35" i="48"/>
  <c r="G35" i="48"/>
  <c r="AC34" i="48"/>
  <c r="AD34" i="48" s="1"/>
  <c r="AE34" i="48" s="1"/>
  <c r="G34" i="48"/>
  <c r="AC33" i="48"/>
  <c r="AD33" i="48" s="1"/>
  <c r="AE33" i="48" s="1"/>
  <c r="G33" i="48"/>
  <c r="AC32" i="48"/>
  <c r="AD32" i="48" s="1"/>
  <c r="AE32" i="48" s="1"/>
  <c r="G32" i="48"/>
  <c r="AD31" i="48"/>
  <c r="AE31" i="48" s="1"/>
  <c r="AC31" i="48"/>
  <c r="G31" i="48"/>
  <c r="AC30" i="48"/>
  <c r="AD30" i="48" s="1"/>
  <c r="AE30" i="48" s="1"/>
  <c r="G30" i="48"/>
  <c r="AC29" i="48"/>
  <c r="AD29" i="48" s="1"/>
  <c r="AE29" i="48" s="1"/>
  <c r="G29" i="48"/>
  <c r="AC28" i="48"/>
  <c r="AD28" i="48" s="1"/>
  <c r="AE28" i="48" s="1"/>
  <c r="G28" i="48"/>
  <c r="AD27" i="48"/>
  <c r="AE27" i="48" s="1"/>
  <c r="AC27" i="48"/>
  <c r="G27" i="48"/>
  <c r="AC26" i="48"/>
  <c r="AD26" i="48" s="1"/>
  <c r="AE26" i="48" s="1"/>
  <c r="G26" i="48"/>
  <c r="AC25" i="48"/>
  <c r="AD25" i="48" s="1"/>
  <c r="AE25" i="48" s="1"/>
  <c r="G25" i="48"/>
  <c r="AC24" i="48"/>
  <c r="AD24" i="48" s="1"/>
  <c r="AE24" i="48" s="1"/>
  <c r="G24" i="48"/>
  <c r="AD23" i="48"/>
  <c r="AE23" i="48" s="1"/>
  <c r="AC23" i="48"/>
  <c r="G23" i="48"/>
  <c r="AC22" i="48"/>
  <c r="AD22" i="48" s="1"/>
  <c r="AE22" i="48" s="1"/>
  <c r="G22" i="48"/>
  <c r="AC21" i="48"/>
  <c r="AD21" i="48" s="1"/>
  <c r="AE21" i="48" s="1"/>
  <c r="G21" i="48"/>
  <c r="AC20" i="48"/>
  <c r="AD20" i="48" s="1"/>
  <c r="AE20" i="48" s="1"/>
  <c r="G20" i="48"/>
  <c r="AD19" i="48"/>
  <c r="AE19" i="48" s="1"/>
  <c r="AC19" i="48"/>
  <c r="G19" i="48"/>
  <c r="AC18" i="48"/>
  <c r="AD18" i="48" s="1"/>
  <c r="AE18" i="48" s="1"/>
  <c r="G18" i="48"/>
  <c r="AC17" i="48"/>
  <c r="AD17" i="48" s="1"/>
  <c r="AE17" i="48" s="1"/>
  <c r="G17" i="48"/>
  <c r="AC16" i="48"/>
  <c r="AD16" i="48" s="1"/>
  <c r="AE16" i="48" s="1"/>
  <c r="G16" i="48"/>
  <c r="AD15" i="48"/>
  <c r="AE15" i="48" s="1"/>
  <c r="AC15" i="48"/>
  <c r="G15" i="48"/>
  <c r="AC14" i="48"/>
  <c r="AD14" i="48" s="1"/>
  <c r="AE14" i="48" s="1"/>
  <c r="G14" i="48"/>
  <c r="AC13" i="48"/>
  <c r="AD13" i="48" s="1"/>
  <c r="AE13" i="48" s="1"/>
  <c r="G13" i="48"/>
  <c r="AC12" i="48"/>
  <c r="AD12" i="48" s="1"/>
  <c r="AE12" i="48" s="1"/>
  <c r="G12" i="48"/>
  <c r="E8" i="48"/>
  <c r="AC11" i="48"/>
  <c r="AD11" i="48" s="1"/>
  <c r="AE11" i="48" s="1"/>
  <c r="G11" i="48"/>
  <c r="AD10" i="48"/>
  <c r="AE10" i="48" s="1"/>
  <c r="AC10" i="48"/>
  <c r="G10" i="48"/>
  <c r="G8" i="48" s="1"/>
  <c r="AC9" i="48"/>
  <c r="AD9" i="48" s="1"/>
  <c r="AE9" i="48" s="1"/>
  <c r="G9" i="48"/>
  <c r="AB8" i="48"/>
  <c r="AA8" i="48"/>
  <c r="Z8" i="48"/>
  <c r="Y8" i="48"/>
  <c r="X8" i="48"/>
  <c r="W8" i="48"/>
  <c r="V8" i="48"/>
  <c r="U8" i="48"/>
  <c r="T8" i="48"/>
  <c r="S8" i="48"/>
  <c r="R8" i="48"/>
  <c r="Q8" i="48"/>
  <c r="P8" i="48"/>
  <c r="O8" i="48"/>
  <c r="N8" i="48"/>
  <c r="AC8" i="48" s="1"/>
  <c r="M8" i="48"/>
  <c r="M79" i="48" s="1"/>
  <c r="K8" i="48"/>
  <c r="J8" i="48"/>
  <c r="H8" i="48"/>
  <c r="H79" i="48" s="1"/>
  <c r="I25" i="8" s="1"/>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B84" i="44" s="1"/>
  <c r="Q22" i="34" s="1"/>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84" i="44" l="1"/>
  <c r="R22" i="34" s="1"/>
  <c r="D79" i="48"/>
  <c r="D25" i="8" s="1"/>
  <c r="AC42" i="48"/>
  <c r="AD42" i="48" s="1"/>
  <c r="AJ70" i="49"/>
  <c r="AJ71" i="49" s="1"/>
  <c r="Y23" i="34"/>
  <c r="K79" i="48"/>
  <c r="AA84" i="44"/>
  <c r="P22" i="34" s="1"/>
  <c r="AM70" i="49"/>
  <c r="AM71" i="49" s="1"/>
  <c r="AB23" i="34"/>
  <c r="AA70" i="49"/>
  <c r="AA71" i="49" s="1"/>
  <c r="P23" i="34"/>
  <c r="G9" i="55"/>
  <c r="I9" i="55"/>
  <c r="G128" i="55"/>
  <c r="I128" i="55"/>
  <c r="I261" i="55"/>
  <c r="G261" i="55"/>
  <c r="I486" i="55"/>
  <c r="G486" i="55"/>
  <c r="I51" i="55"/>
  <c r="I155" i="55"/>
  <c r="G155" i="55"/>
  <c r="I188" i="55"/>
  <c r="G457" i="55"/>
  <c r="I457" i="55"/>
  <c r="G280" i="55"/>
  <c r="I280" i="55"/>
  <c r="I172" i="55"/>
  <c r="G250" i="55"/>
  <c r="I250" i="55"/>
  <c r="I371" i="55"/>
  <c r="G371" i="55"/>
  <c r="G424" i="55"/>
  <c r="I424" i="55"/>
  <c r="I569" i="55"/>
  <c r="I91" i="55"/>
  <c r="G91" i="55"/>
  <c r="I148" i="55"/>
  <c r="G148" i="55"/>
  <c r="G63" i="55"/>
  <c r="I63" i="55"/>
  <c r="I96" i="55"/>
  <c r="G96" i="55"/>
  <c r="B44" i="22"/>
  <c r="N45" i="22" s="1"/>
  <c r="N41" i="22" s="1"/>
  <c r="G188" i="55"/>
  <c r="G51" i="55"/>
  <c r="G172"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AC60" i="48"/>
  <c r="AD60" i="48" s="1"/>
  <c r="AE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54"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P460" i="55" l="1"/>
  <c r="AA78" i="45"/>
  <c r="P21" i="34"/>
  <c r="AC73" i="43"/>
  <c r="AC74" i="43" s="1"/>
  <c r="R19" i="34"/>
  <c r="X73" i="43"/>
  <c r="X74" i="43" s="1"/>
  <c r="M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G271" i="55"/>
  <c r="I271" i="55"/>
  <c r="G563" i="55"/>
  <c r="I563" i="55"/>
  <c r="I461" i="55"/>
  <c r="I619" i="55"/>
  <c r="G619" i="55"/>
  <c r="I557" i="55"/>
  <c r="G557" i="55"/>
  <c r="I533" i="55"/>
  <c r="G533" i="55"/>
  <c r="I524" i="55"/>
  <c r="G524" i="55"/>
  <c r="I521" i="55"/>
  <c r="G521" i="55"/>
  <c r="G491" i="55"/>
  <c r="G497" i="55"/>
  <c r="I497" i="55"/>
  <c r="G470" i="55"/>
  <c r="I470" i="55"/>
  <c r="I443" i="55"/>
  <c r="G443" i="55"/>
  <c r="I402" i="55"/>
  <c r="G402" i="55"/>
  <c r="I337" i="55"/>
  <c r="G337" i="55"/>
  <c r="I399" i="55"/>
  <c r="J399" i="55" s="1"/>
  <c r="G399" i="55"/>
  <c r="G355" i="55"/>
  <c r="I355" i="55"/>
  <c r="G289" i="55"/>
  <c r="I228" i="55"/>
  <c r="G228" i="55"/>
  <c r="G203" i="55"/>
  <c r="I203" i="55"/>
  <c r="I197" i="55"/>
  <c r="G197" i="55"/>
  <c r="G110" i="55"/>
  <c r="I110" i="55"/>
  <c r="I86" i="55"/>
  <c r="G86" i="55"/>
  <c r="I42" i="55"/>
  <c r="G42" i="55"/>
  <c r="I54" i="55"/>
  <c r="G54" i="55"/>
  <c r="I33" i="55"/>
  <c r="G39" i="55"/>
  <c r="I39" i="55"/>
  <c r="I45" i="55"/>
  <c r="G45" i="55"/>
  <c r="I106" i="55"/>
  <c r="G106" i="55"/>
  <c r="I607" i="55"/>
  <c r="G467" i="55"/>
  <c r="I467" i="55"/>
  <c r="I637" i="55"/>
  <c r="G637" i="55"/>
  <c r="G590" i="55"/>
  <c r="I590" i="55"/>
  <c r="G527" i="55"/>
  <c r="I527" i="55"/>
  <c r="I530" i="55"/>
  <c r="G530" i="55"/>
  <c r="I509" i="55"/>
  <c r="G509" i="55"/>
  <c r="I473" i="55"/>
  <c r="G473" i="55"/>
  <c r="I431" i="55"/>
  <c r="G431" i="55"/>
  <c r="I464" i="55"/>
  <c r="G464" i="55"/>
  <c r="I409" i="55"/>
  <c r="G359" i="55"/>
  <c r="I359" i="55"/>
  <c r="G393" i="55"/>
  <c r="I393" i="55"/>
  <c r="I334" i="55"/>
  <c r="G334" i="55"/>
  <c r="I237" i="55"/>
  <c r="G237" i="55"/>
  <c r="G219" i="55"/>
  <c r="I219" i="55"/>
  <c r="G179" i="55"/>
  <c r="I179" i="55"/>
  <c r="G142" i="55"/>
  <c r="I142" i="55"/>
  <c r="G101" i="55"/>
  <c r="I101" i="55"/>
  <c r="I57" i="55"/>
  <c r="G57" i="55"/>
  <c r="G60" i="55"/>
  <c r="I60" i="55"/>
  <c r="G26" i="55"/>
  <c r="I26" i="55"/>
  <c r="G36" i="55"/>
  <c r="I36" i="55"/>
  <c r="I30" i="55"/>
  <c r="G30" i="55"/>
  <c r="G48" i="55"/>
  <c r="I48" i="55"/>
  <c r="Y70" i="47"/>
  <c r="Y71" i="47" s="1"/>
  <c r="N18" i="34"/>
  <c r="AA70" i="47"/>
  <c r="AA71" i="47" s="1"/>
  <c r="P18" i="34"/>
  <c r="Z70" i="47"/>
  <c r="Z71" i="47" s="1"/>
  <c r="O18" i="34"/>
  <c r="X70" i="47"/>
  <c r="X71" i="47" s="1"/>
  <c r="M18" i="34"/>
  <c r="AC70" i="47"/>
  <c r="AC71" i="47" s="1"/>
  <c r="R18" i="34"/>
  <c r="AB70" i="47"/>
  <c r="AB71" i="47" s="1"/>
  <c r="Q18" i="34"/>
  <c r="G461" i="55"/>
  <c r="I491" i="55"/>
  <c r="I289" i="55"/>
  <c r="G33" i="55"/>
  <c r="G409" i="55"/>
  <c r="F96" i="55"/>
  <c r="F261" i="55"/>
  <c r="F9" i="55"/>
  <c r="F457" i="55"/>
  <c r="F188" i="55"/>
  <c r="G607"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48" i="55"/>
  <c r="G548" i="55"/>
  <c r="I233" i="55"/>
  <c r="G233" i="55"/>
  <c r="I574" i="55"/>
  <c r="G574"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H644" i="55" l="1"/>
  <c r="J644" i="55" s="1"/>
  <c r="I82" i="23"/>
  <c r="J233" i="55"/>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T74" i="24" l="1"/>
  <c r="T75" i="24" s="1"/>
  <c r="I14" i="34"/>
  <c r="V119" i="25"/>
  <c r="K15"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Y74" i="24"/>
  <c r="N14" i="34"/>
  <c r="Q97" i="26"/>
  <c r="F16"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S74" i="24"/>
  <c r="S75" i="24" s="1"/>
  <c r="H14" i="34"/>
  <c r="Z74" i="24"/>
  <c r="Z75" i="24" s="1"/>
  <c r="O14" i="34"/>
  <c r="Q119" i="25"/>
  <c r="F15" i="34"/>
  <c r="AA97" i="26"/>
  <c r="AA98" i="26" s="1"/>
  <c r="P16" i="34"/>
  <c r="R106" i="23"/>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T34" i="20" s="1"/>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H34" i="20" l="1"/>
  <c r="X34" i="20"/>
  <c r="L34" i="20"/>
  <c r="AB34" i="20"/>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<sst xmlns="http://schemas.openxmlformats.org/spreadsheetml/2006/main" count="14925" uniqueCount="5128">
  <si>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</si>
  <si>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</si>
  <si>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</si>
  <si>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</si>
  <si>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</si>
  <si>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</si>
  <si>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</si>
  <si>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</si>
  <si>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</si>
  <si>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</si>
  <si>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</si>
  <si>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</si>
  <si>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</si>
  <si>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</si>
  <si>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</si>
  <si>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</si>
  <si>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</si>
  <si>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</si>
  <si>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</si>
  <si>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</si>
  <si>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</si>
  <si>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</si>
  <si>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</si>
  <si>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</si>
  <si>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</si>
  <si>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</si>
  <si>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</si>
  <si>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</si>
  <si>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</si>
  <si>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</si>
  <si>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</si>
  <si>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</si>
  <si>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</si>
  <si>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</si>
  <si>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</si>
  <si>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</si>
  <si>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</si>
  <si>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</si>
  <si>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</si>
  <si>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</si>
  <si>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</si>
  <si>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</si>
  <si>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</si>
  <si>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</si>
  <si>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</si>
  <si>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</si>
  <si>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</si>
  <si>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</si>
  <si>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</si>
  <si>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</si>
  <si>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</si>
  <si>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</si>
  <si>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</si>
  <si>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</si>
  <si>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</si>
  <si>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</si>
  <si>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</si>
  <si>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</si>
  <si>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</si>
  <si>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</si>
  <si>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</si>
  <si>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</si>
  <si>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</si>
  <si>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</si>
  <si>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</si>
  <si>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</si>
  <si>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</si>
  <si>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</si>
  <si>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</si>
  <si>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</si>
  <si>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</si>
  <si>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</si>
  <si>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</si>
  <si>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</si>
  <si>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</si>
  <si>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</si>
  <si>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</si>
  <si>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</si>
  <si>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</si>
  <si>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</si>
  <si>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</si>
  <si>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</si>
  <si>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</si>
  <si>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</si>
  <si>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</si>
  <si>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</si>
  <si>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</si>
  <si>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</si>
  <si>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</si>
  <si>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</si>
  <si>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</si>
  <si>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</si>
  <si>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</si>
  <si>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</si>
  <si>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</si>
  <si>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</si>
  <si>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</si>
  <si>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</si>
  <si>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</si>
  <si>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</si>
  <si>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</si>
  <si>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</si>
  <si>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</si>
  <si>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</si>
  <si>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</si>
  <si>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</si>
  <si>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</si>
  <si>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</si>
  <si>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</si>
  <si>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</si>
  <si>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</si>
  <si>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</si>
  <si>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</si>
  <si>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</si>
  <si>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</si>
  <si>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</si>
  <si>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</si>
  <si>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</si>
  <si>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</si>
  <si>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</si>
  <si>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</si>
  <si>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</si>
  <si>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</si>
  <si>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</si>
  <si>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</si>
  <si>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</si>
  <si>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</si>
  <si>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</si>
  <si>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</si>
  <si>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</si>
  <si>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</si>
  <si>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</si>
  <si>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</si>
  <si>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</si>
  <si>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</si>
  <si>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</si>
  <si>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</si>
  <si>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</si>
  <si>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</si>
  <si>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</si>
  <si>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</si>
  <si>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</si>
  <si>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</si>
  <si>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</si>
  <si>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</si>
  <si>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</si>
  <si>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</si>
  <si>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</si>
  <si>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</si>
  <si>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</si>
  <si>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</si>
  <si>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</si>
  <si>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</si>
  <si>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</si>
  <si>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</si>
  <si>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</si>
  <si>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</si>
  <si>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</si>
  <si>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</si>
  <si>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</si>
  <si>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</si>
  <si>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</si>
  <si>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</si>
  <si>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</si>
  <si>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</si>
  <si>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</si>
  <si>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</si>
  <si>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</si>
  <si>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</si>
  <si>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</si>
  <si>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</si>
  <si>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</si>
  <si>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</si>
  <si>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</si>
  <si>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</si>
  <si>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</si>
  <si>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</si>
  <si>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</si>
  <si>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</si>
  <si>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</si>
  <si>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</si>
  <si>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</si>
  <si>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</si>
  <si>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</si>
  <si>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</si>
  <si>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</si>
  <si>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</si>
  <si>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</si>
  <si>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</si>
  <si>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</si>
  <si>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</si>
  <si>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</si>
  <si>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</si>
  <si>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</si>
  <si>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</si>
  <si>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</si>
  <si>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</si>
  <si>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</si>
  <si>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</si>
  <si>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</si>
  <si>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</si>
  <si>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</si>
  <si>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</si>
  <si>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</si>
  <si>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</si>
  <si>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</si>
  <si>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</si>
  <si>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</si>
  <si>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</si>
  <si>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</si>
  <si>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</si>
  <si>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</si>
  <si>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</si>
  <si>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</si>
  <si>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</si>
  <si>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</si>
  <si>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</si>
  <si>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</si>
  <si>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</si>
  <si>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</si>
  <si>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</si>
  <si>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</si>
  <si>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</si>
  <si>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</si>
  <si>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</si>
  <si>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</si>
  <si>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</si>
  <si>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</si>
  <si>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</si>
  <si>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</si>
  <si>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</si>
  <si>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</si>
  <si>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</si>
  <si>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</si>
  <si>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</si>
  <si>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</si>
  <si>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</si>
  <si>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</si>
  <si>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</si>
  <si>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</si>
  <si>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</si>
  <si>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</si>
  <si>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</si>
  <si>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</si>
  <si>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</si>
  <si>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</si>
  <si>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</si>
  <si>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</si>
  <si>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</si>
  <si>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</si>
  <si>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</si>
  <si>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</si>
  <si>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</si>
  <si>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</si>
  <si>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</si>
  <si>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</si>
  <si>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</si>
  <si>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</si>
  <si>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</si>
  <si>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</si>
  <si>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</si>
  <si>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</si>
  <si>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</si>
  <si>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</si>
  <si>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</si>
  <si>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</si>
  <si>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</si>
  <si>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</si>
  <si>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</si>
  <si>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</si>
  <si>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</si>
  <si>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</si>
  <si>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</si>
  <si>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</si>
  <si>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</si>
  <si>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</si>
  <si>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</si>
  <si>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</si>
  <si>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</si>
  <si>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</si>
  <si>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</si>
  <si>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</si>
  <si>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</si>
  <si>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</si>
  <si>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</si>
  <si>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</si>
  <si>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</si>
  <si>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</si>
  <si>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</si>
  <si>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</si>
  <si>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</si>
  <si>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</si>
  <si>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</si>
  <si>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</si>
  <si>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</si>
  <si>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</si>
  <si>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</si>
  <si>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</si>
  <si>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</si>
  <si>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</si>
  <si>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</si>
  <si>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</si>
  <si>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</si>
  <si>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</si>
  <si>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</si>
  <si>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</si>
  <si>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</si>
  <si>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</si>
  <si>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</si>
  <si>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</si>
  <si>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</si>
  <si>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</si>
  <si>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</si>
  <si>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</si>
  <si>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</si>
  <si>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</si>
  <si>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</si>
  <si>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</si>
  <si>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</si>
  <si>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</si>
  <si>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</si>
  <si>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</si>
  <si>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</si>
  <si>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</si>
  <si>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</si>
  <si>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</si>
  <si>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</si>
  <si>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</si>
  <si>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</si>
  <si>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</si>
  <si>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</si>
  <si>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</si>
  <si>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</si>
  <si>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</si>
  <si>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</si>
  <si>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</si>
  <si>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</si>
  <si>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</si>
  <si>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</si>
  <si>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</si>
  <si>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</si>
  <si>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</si>
  <si>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</si>
  <si>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</si>
  <si>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</si>
  <si>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</si>
  <si>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</si>
  <si>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</si>
  <si>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</si>
  <si>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</si>
  <si>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</si>
  <si>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</si>
  <si>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</si>
  <si>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</si>
  <si>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</si>
  <si>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</si>
  <si>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</si>
  <si>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</si>
  <si>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</si>
  <si>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</si>
  <si>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</si>
  <si>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</si>
  <si>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</si>
  <si>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</si>
  <si>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</si>
  <si>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</si>
  <si>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</si>
  <si>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</si>
  <si>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</si>
  <si>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</si>
  <si>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</si>
  <si>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</si>
  <si>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</si>
  <si>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</si>
  <si>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</si>
  <si>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</si>
  <si>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</si>
  <si>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</si>
  <si>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</si>
  <si>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</si>
  <si>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</si>
  <si>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</si>
  <si>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</si>
  <si>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</si>
  <si>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</si>
  <si>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</si>
  <si>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</si>
  <si>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</si>
  <si>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</si>
  <si>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</si>
  <si>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</si>
  <si>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</si>
  <si>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</si>
  <si>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</si>
  <si>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</si>
  <si>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</si>
  <si>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</si>
  <si>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</si>
  <si>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</si>
  <si>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</si>
  <si>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</si>
  <si>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</si>
  <si>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</si>
  <si>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</si>
  <si>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</si>
  <si>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</si>
  <si>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</si>
  <si>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</si>
  <si>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</si>
  <si>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</si>
  <si>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</si>
  <si>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</si>
  <si>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</si>
  <si>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</si>
  <si>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</si>
  <si>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</si>
  <si>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</si>
  <si>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</si>
  <si>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</si>
  <si>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</si>
  <si>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</si>
  <si>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</si>
  <si>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</si>
  <si>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</si>
  <si>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</si>
  <si>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</si>
  <si>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</si>
  <si>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</si>
  <si>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</si>
  <si>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</si>
  <si>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</si>
  <si>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</si>
  <si>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</si>
  <si>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</si>
  <si>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</si>
  <si>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</si>
  <si>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</si>
  <si>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</si>
  <si>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</si>
  <si>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</si>
  <si>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</si>
  <si>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</si>
  <si>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</si>
  <si>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</si>
  <si>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</si>
  <si>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</si>
  <si>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</si>
  <si>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</si>
  <si>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</si>
  <si>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</si>
  <si>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</si>
  <si>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</si>
  <si>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</si>
  <si>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</si>
  <si>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</si>
  <si>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</si>
  <si>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</si>
  <si>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</si>
  <si>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</si>
  <si>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</si>
  <si>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</si>
  <si>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</si>
  <si>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</si>
  <si>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</si>
  <si>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</si>
  <si>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</si>
  <si>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</si>
  <si>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</si>
  <si>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</si>
  <si>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</si>
  <si>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</si>
  <si>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</si>
  <si>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</si>
  <si>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</si>
  <si>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</si>
  <si>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</si>
  <si>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</si>
  <si>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</si>
  <si>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</si>
  <si>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</si>
  <si>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</si>
  <si>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</si>
  <si>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</si>
  <si>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</si>
  <si>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</si>
  <si>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</si>
  <si>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</si>
  <si>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</si>
  <si>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</si>
  <si>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</si>
  <si>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</si>
  <si>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</si>
  <si>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</si>
  <si>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</si>
  <si>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</si>
  <si>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</si>
  <si>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</si>
  <si>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</si>
  <si>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</si>
  <si>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</si>
  <si>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</si>
  <si>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</si>
  <si>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</si>
  <si>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</si>
  <si>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</si>
  <si>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</si>
  <si>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</si>
  <si>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</si>
  <si>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</si>
  <si>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</si>
  <si>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</si>
  <si>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</si>
  <si>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</si>
  <si>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</si>
  <si>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</si>
  <si>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</si>
  <si>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</si>
  <si>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</si>
  <si>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</si>
  <si>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</si>
  <si>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</si>
  <si>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</si>
  <si>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</si>
  <si>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</si>
  <si>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</si>
  <si>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</si>
  <si>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</si>
  <si>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</si>
  <si>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</si>
  <si>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</si>
  <si>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</si>
  <si>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</si>
  <si>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</si>
  <si>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</si>
  <si>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</si>
  <si>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</si>
  <si>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</si>
  <si>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</si>
  <si>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</si>
  <si>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</si>
  <si>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</si>
  <si>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</si>
  <si>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</si>
  <si>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</si>
  <si>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</si>
  <si>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</si>
  <si>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</si>
  <si>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</si>
  <si>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</si>
  <si>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</si>
  <si>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</si>
  <si>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</si>
  <si>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</si>
  <si>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</si>
  <si>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</si>
  <si>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</si>
  <si>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</si>
  <si>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</si>
  <si>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</si>
  <si>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</si>
  <si>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</si>
  <si>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</si>
  <si>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</si>
  <si>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</si>
  <si>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</si>
  <si>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</si>
  <si>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</si>
  <si>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</si>
  <si>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</si>
  <si>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</si>
  <si>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</si>
  <si>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</si>
  <si>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</si>
  <si>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</si>
  <si>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</si>
  <si>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</si>
  <si>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</si>
  <si>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</si>
  <si>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</si>
  <si>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</si>
  <si>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</si>
  <si>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</si>
  <si>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</si>
  <si>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</si>
  <si>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</si>
  <si>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</si>
  <si>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</si>
  <si>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</si>
  <si>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</si>
  <si>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</si>
  <si>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</si>
  <si>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</si>
  <si>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</si>
  <si>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</si>
  <si>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</si>
  <si>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</si>
  <si>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</si>
  <si>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</si>
  <si>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</si>
  <si>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</si>
  <si>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</si>
  <si>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</si>
  <si>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</si>
  <si>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</si>
  <si>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</si>
  <si>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</si>
  <si>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</si>
  <si>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</si>
  <si>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</si>
  <si>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</si>
  <si>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</si>
  <si>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</si>
  <si>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</si>
  <si>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</si>
  <si>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</si>
  <si>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</si>
  <si>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</si>
  <si>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</si>
  <si>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</si>
  <si>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</si>
  <si>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</si>
  <si>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</si>
  <si>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</si>
  <si>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</si>
  <si>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</si>
  <si>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</si>
  <si>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</si>
  <si>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</si>
  <si>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</si>
  <si>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</si>
  <si>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</si>
  <si>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</si>
  <si>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</si>
  <si>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</si>
  <si>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</si>
  <si>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</si>
  <si>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</si>
  <si>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</si>
  <si>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</si>
  <si>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</si>
  <si>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</si>
  <si>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</si>
  <si>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</si>
  <si>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</si>
  <si>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</si>
  <si>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</si>
  <si>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</si>
  <si>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</si>
  <si>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</si>
  <si>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</si>
  <si>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</si>
  <si>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</si>
  <si>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</si>
  <si>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</si>
  <si>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</si>
  <si>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</si>
  <si>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</si>
  <si>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</si>
  <si>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</si>
  <si>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</si>
  <si>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</si>
  <si>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</si>
  <si>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</si>
  <si>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</si>
  <si>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</si>
  <si>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</si>
  <si>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</si>
  <si>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</si>
  <si>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</si>
  <si>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</si>
  <si>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</si>
  <si>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</si>
  <si>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</si>
  <si>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</si>
  <si>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</si>
  <si>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</si>
  <si>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</si>
  <si>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</si>
  <si>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</si>
  <si>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</si>
  <si>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</si>
  <si>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</si>
  <si>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</si>
  <si>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</si>
  <si>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</si>
  <si>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</si>
  <si>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</si>
  <si>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</si>
  <si>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</si>
  <si>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</si>
  <si>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</si>
  <si>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</si>
  <si>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</si>
  <si>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</si>
  <si>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</si>
  <si>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</si>
  <si>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</si>
  <si>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</si>
  <si>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</si>
  <si>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</si>
  <si>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</si>
  <si>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</si>
  <si>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</si>
  <si>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</si>
  <si>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</si>
  <si>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</si>
  <si>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</si>
  <si>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</si>
  <si>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</si>
  <si>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</si>
  <si>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</si>
  <si>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</si>
  <si>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</si>
  <si>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</si>
  <si>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</si>
  <si>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</si>
  <si>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</si>
  <si>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</si>
  <si>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</si>
  <si>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</si>
  <si>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</si>
  <si>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</si>
  <si>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</si>
  <si>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</si>
  <si>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</si>
  <si>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</si>
  <si>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</si>
  <si>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</si>
  <si>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</si>
  <si>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</si>
  <si>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</si>
  <si>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</si>
  <si>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</si>
  <si>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</si>
  <si>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</si>
  <si>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</si>
  <si>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</si>
  <si>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</si>
  <si>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</si>
  <si>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</si>
  <si>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</si>
  <si>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</si>
  <si>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</si>
  <si>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</si>
  <si>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</si>
  <si>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</si>
  <si>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</si>
  <si>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</si>
  <si>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</si>
  <si>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</si>
  <si>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</si>
  <si>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</si>
  <si>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</si>
  <si>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</si>
  <si>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</si>
  <si>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</si>
  <si>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</si>
  <si>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</si>
  <si>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</si>
  <si>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</si>
  <si>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</si>
  <si>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</si>
  <si>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</si>
  <si>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</si>
  <si>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</si>
  <si>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</si>
  <si>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</si>
  <si>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</si>
  <si>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</si>
  <si>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</si>
  <si>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</si>
  <si>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</si>
  <si>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</si>
  <si>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</si>
  <si>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</si>
  <si>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</si>
  <si>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</si>
  <si>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</si>
  <si>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</si>
  <si>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</si>
  <si>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</si>
  <si>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</si>
  <si>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</si>
  <si>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</si>
  <si>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</si>
  <si>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</si>
  <si>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</si>
  <si>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</si>
  <si>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</si>
  <si>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</si>
  <si>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</si>
  <si>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</si>
  <si>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</si>
  <si>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</si>
  <si>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</si>
  <si>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</si>
  <si>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</si>
  <si>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</si>
  <si>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</si>
  <si>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</si>
  <si>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</si>
  <si>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</si>
  <si>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</si>
  <si>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</si>
  <si>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</si>
  <si>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</si>
  <si>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</si>
  <si>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</si>
  <si>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</si>
  <si>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</si>
  <si>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</si>
  <si>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</si>
  <si>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</si>
  <si>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</si>
  <si>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</si>
  <si>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</si>
  <si>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</si>
  <si>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</si>
  <si>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</si>
  <si>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</si>
  <si>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</si>
  <si>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</si>
  <si>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</si>
  <si>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</si>
  <si>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</si>
  <si>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</si>
  <si>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</si>
  <si>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</si>
  <si>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</si>
  <si>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</si>
  <si>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</si>
  <si>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</si>
  <si>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</si>
  <si>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</si>
  <si>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</si>
  <si>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</si>
  <si>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</si>
  <si>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</si>
  <si>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</si>
  <si>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</si>
  <si>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</si>
  <si>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</si>
  <si>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</si>
  <si>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</si>
  <si>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</si>
  <si>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</si>
  <si>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</si>
  <si>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</si>
  <si>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</si>
  <si>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</si>
  <si>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</si>
  <si>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</si>
  <si>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</si>
  <si>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</si>
  <si>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</si>
  <si>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</si>
  <si>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</si>
  <si>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</si>
  <si>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</si>
  <si>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</si>
  <si>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</si>
  <si>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</si>
  <si>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</si>
  <si>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</si>
  <si>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</si>
  <si>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</si>
  <si>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</si>
  <si>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</si>
  <si>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</si>
  <si>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</si>
  <si>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</si>
  <si>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</si>
  <si>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</si>
  <si>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</si>
  <si>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</si>
  <si>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</si>
  <si>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</si>
  <si>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</si>
  <si>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</si>
  <si>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</si>
  <si>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</si>
  <si>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</si>
  <si>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</si>
  <si>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</si>
  <si>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</si>
  <si>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</si>
  <si>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</si>
  <si>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</si>
  <si>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</si>
  <si>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</si>
  <si>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</si>
  <si>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</si>
  <si>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</si>
  <si>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</si>
  <si>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</si>
  <si>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</si>
  <si>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</si>
  <si>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</si>
  <si>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</si>
  <si>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</si>
  <si>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</si>
  <si>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</si>
  <si>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</si>
  <si>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</si>
  <si>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</si>
  <si>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</si>
  <si>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</si>
  <si>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</si>
  <si>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</si>
  <si>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</si>
  <si>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</si>
  <si>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</si>
  <si>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</si>
  <si>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</si>
  <si>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</si>
  <si>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</si>
  <si>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</si>
  <si>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</si>
  <si>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</si>
  <si>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</si>
  <si>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</si>
  <si>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</si>
  <si>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</si>
  <si>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</si>
  <si>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</si>
  <si>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</si>
  <si>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</si>
  <si>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</si>
  <si>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</si>
  <si>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</si>
  <si>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</si>
  <si>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</si>
  <si>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</si>
  <si>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</si>
  <si>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</si>
  <si>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</si>
  <si>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</si>
  <si>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</si>
  <si>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</si>
  <si>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</si>
  <si>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</si>
  <si>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</si>
  <si>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</si>
  <si>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</si>
  <si>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</si>
  <si>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</si>
  <si>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</si>
  <si>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</si>
  <si>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</si>
  <si>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</si>
  <si>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</si>
  <si>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</si>
  <si>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</si>
  <si>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</si>
  <si>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</si>
  <si>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</si>
  <si>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</si>
  <si>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</si>
  <si>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</si>
  <si>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</si>
  <si>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</si>
  <si>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</si>
  <si>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</si>
  <si>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</si>
  <si>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</si>
  <si>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</si>
  <si>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</si>
  <si>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</si>
  <si>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</si>
  <si>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</si>
  <si>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</si>
  <si>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</si>
  <si>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</si>
  <si>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</si>
  <si>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</si>
  <si>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</si>
  <si>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</si>
  <si>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</si>
  <si>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</si>
  <si>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</si>
  <si>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</si>
  <si>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</si>
  <si>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</si>
  <si>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</si>
  <si>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</si>
  <si>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</si>
  <si>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</si>
  <si>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</si>
  <si>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</si>
  <si>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</si>
  <si>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</si>
  <si>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</si>
  <si>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</si>
  <si>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</si>
  <si>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</si>
  <si>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</si>
  <si>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</si>
  <si>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</si>
  <si>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</si>
  <si>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</si>
  <si>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</si>
  <si>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</si>
  <si>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</si>
  <si>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</si>
  <si>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</si>
  <si>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</si>
  <si>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</si>
  <si>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</si>
  <si>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</si>
  <si>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</si>
  <si>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</si>
  <si>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</si>
  <si>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</si>
  <si>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</si>
  <si>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</si>
  <si>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</si>
  <si>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</si>
  <si>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</si>
  <si>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</si>
  <si>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</si>
  <si>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</si>
  <si>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</si>
  <si>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</si>
  <si>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</si>
  <si>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</si>
  <si>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</si>
  <si>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</si>
  <si>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</si>
  <si>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</si>
  <si>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</si>
  <si>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</si>
  <si>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</si>
  <si>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</si>
  <si>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</si>
  <si>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</si>
  <si>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</si>
  <si>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</si>
  <si>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</si>
  <si>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</si>
  <si>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</si>
  <si>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</si>
  <si>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</si>
  <si>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</si>
  <si>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</si>
  <si>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</si>
  <si>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</si>
  <si>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</si>
  <si>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</si>
  <si>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</si>
  <si>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</si>
  <si>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</si>
  <si>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</si>
  <si>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</si>
  <si>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</si>
  <si>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</si>
  <si>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</si>
  <si>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</si>
  <si>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</si>
  <si>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</si>
  <si>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</si>
  <si>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</si>
  <si>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</si>
  <si>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</si>
  <si>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</si>
  <si>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</si>
  <si>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</si>
  <si>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</si>
  <si>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</si>
  <si>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</si>
  <si>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</si>
  <si>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</si>
  <si>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</si>
  <si>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</si>
  <si>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</si>
  <si>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</si>
  <si>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</si>
  <si>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</si>
  <si>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</si>
  <si>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</si>
  <si>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</si>
  <si>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</si>
  <si>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</si>
  <si>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</si>
  <si>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</si>
  <si>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</si>
  <si>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</si>
  <si>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</si>
  <si>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</si>
  <si>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</si>
  <si>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</si>
  <si>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</si>
  <si>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</si>
  <si>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</si>
  <si>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</si>
  <si>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</si>
  <si>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</si>
  <si>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</si>
  <si>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</si>
  <si>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</si>
  <si>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</si>
  <si>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</si>
  <si>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</si>
  <si>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</si>
  <si>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</si>
  <si>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</si>
  <si>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</si>
  <si>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</si>
  <si>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</si>
  <si>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</si>
  <si>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</si>
  <si>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</si>
  <si>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</si>
  <si>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</si>
  <si>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</si>
  <si>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</si>
  <si>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</si>
  <si>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</si>
  <si>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</si>
  <si>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</si>
  <si>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</si>
  <si>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</si>
  <si>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</si>
  <si>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</si>
  <si>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</si>
  <si>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</si>
  <si>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</si>
  <si>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</si>
  <si>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</si>
  <si>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</si>
  <si>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</si>
  <si>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</si>
  <si>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</si>
  <si>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</si>
  <si>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</si>
  <si>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</si>
  <si>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</si>
  <si>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</si>
  <si>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</si>
  <si>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</si>
  <si>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</si>
  <si>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</si>
  <si>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</si>
  <si>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</si>
  <si>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</si>
  <si>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</si>
  <si>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</si>
  <si>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</si>
  <si>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</si>
  <si>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</si>
  <si>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</si>
  <si>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</si>
  <si>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</si>
  <si>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</si>
  <si>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</si>
  <si>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</si>
  <si>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</si>
  <si>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</si>
  <si>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</si>
  <si>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</si>
  <si>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</si>
  <si>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</si>
  <si>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</si>
  <si>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</si>
  <si>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</si>
  <si>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</si>
  <si>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</si>
  <si>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</si>
  <si>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</si>
  <si>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</si>
  <si>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</si>
  <si>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</si>
  <si>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</si>
  <si>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</si>
  <si>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</si>
  <si>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</si>
  <si>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</si>
  <si>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</si>
  <si>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</si>
  <si>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</si>
  <si>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</si>
  <si>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</si>
  <si>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</si>
  <si>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</si>
  <si>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</si>
  <si>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</si>
  <si>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</si>
  <si>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</si>
  <si>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</si>
  <si>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</si>
  <si>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</si>
  <si>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</si>
  <si>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</si>
  <si>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</si>
  <si>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</si>
  <si>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</si>
  <si>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</si>
  <si>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</si>
  <si>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</si>
  <si>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</si>
  <si>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</si>
  <si>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</si>
  <si>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</si>
  <si>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</si>
  <si>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</si>
  <si>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</si>
  <si>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</si>
  <si>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</si>
  <si>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</si>
  <si>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</si>
  <si>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</si>
  <si>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</si>
  <si>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</si>
  <si>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</si>
  <si>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</si>
  <si>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</si>
  <si>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</si>
  <si>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</si>
  <si>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</si>
  <si>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</si>
  <si>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</si>
  <si>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</si>
  <si>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</si>
  <si>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</si>
  <si>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</si>
  <si>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</si>
  <si>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</si>
  <si>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</si>
  <si>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</si>
  <si>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</si>
  <si>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</si>
  <si>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</si>
  <si>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</si>
  <si>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</si>
  <si>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</si>
  <si>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</si>
  <si>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</si>
  <si>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</si>
  <si>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</si>
  <si>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</si>
  <si>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</si>
  <si>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</si>
  <si>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</si>
  <si>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</si>
  <si>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</si>
  <si>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</si>
  <si>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</si>
  <si>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</si>
  <si>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</si>
  <si>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</si>
  <si>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</si>
  <si>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</si>
  <si>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</si>
  <si>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</si>
  <si>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</si>
  <si>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</si>
  <si>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</si>
  <si>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</si>
  <si>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</si>
  <si>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</si>
  <si>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</si>
  <si>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</si>
  <si>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</si>
  <si>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</si>
  <si>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</si>
  <si>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</si>
  <si>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</si>
  <si>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</si>
  <si>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</si>
  <si>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</si>
  <si>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</si>
  <si>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</si>
  <si>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</si>
  <si>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</si>
  <si>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</si>
  <si>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</si>
  <si>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</si>
  <si>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</si>
  <si>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</si>
  <si>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</si>
  <si>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</si>
  <si>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</si>
  <si>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</si>
  <si>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</si>
  <si>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</si>
  <si>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</si>
  <si>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</si>
  <si>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</si>
  <si>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</si>
  <si>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</si>
  <si>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</si>
  <si>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</si>
  <si>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</si>
  <si>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</si>
  <si>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</si>
  <si>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</si>
  <si>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</si>
  <si>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</si>
  <si>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</si>
  <si>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</si>
  <si>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</si>
  <si>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</si>
  <si>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</si>
  <si>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</si>
  <si>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</si>
  <si>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</si>
  <si>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</si>
  <si>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</si>
  <si>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</si>
  <si>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</si>
  <si>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</si>
  <si>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</si>
  <si>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</si>
  <si>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</si>
  <si>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</si>
  <si>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</si>
  <si>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</si>
  <si>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</si>
  <si>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</si>
  <si>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</si>
  <si>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</si>
  <si>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</si>
  <si>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</si>
  <si>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</si>
  <si>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</si>
  <si>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</si>
  <si>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</si>
  <si>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</si>
  <si>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</si>
  <si>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</si>
  <si>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</si>
  <si>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</si>
  <si>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</si>
  <si>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</si>
  <si>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</si>
  <si>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</si>
  <si>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</si>
  <si>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</si>
  <si>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</si>
  <si>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</si>
  <si>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</si>
  <si>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</si>
  <si>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</si>
  <si>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</si>
  <si>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</si>
  <si>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</si>
  <si>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</si>
  <si>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</si>
  <si>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</si>
  <si>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</si>
  <si>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</si>
  <si>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</si>
  <si>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</si>
  <si>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</si>
  <si>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</si>
  <si>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</si>
  <si>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</si>
  <si>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</si>
  <si>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</si>
  <si>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</si>
  <si>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</si>
  <si>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</si>
  <si>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</si>
  <si>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</si>
  <si>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</si>
  <si>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</si>
  <si>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</si>
  <si>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</si>
  <si>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</si>
  <si>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</si>
  <si>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</si>
  <si>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</si>
  <si>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</si>
  <si>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</si>
  <si>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</si>
  <si>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</si>
  <si>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</si>
  <si>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</si>
  <si>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</si>
  <si>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</si>
  <si>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</si>
  <si>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</si>
  <si>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</si>
  <si>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</si>
  <si>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</si>
  <si>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</si>
  <si>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</si>
  <si>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</si>
  <si>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</si>
  <si>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</si>
  <si>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</si>
  <si>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</si>
  <si>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</si>
  <si>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</si>
  <si>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</si>
  <si>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</si>
  <si>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</si>
  <si>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</si>
  <si>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</si>
  <si>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</si>
  <si>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</si>
  <si>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</si>
  <si>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</si>
  <si>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</si>
  <si>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</si>
  <si>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</si>
  <si>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</si>
  <si>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</si>
  <si>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</si>
  <si>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</si>
  <si>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</si>
  <si>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</si>
  <si>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</si>
  <si>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</si>
  <si>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</si>
  <si>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</si>
  <si>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</si>
  <si>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</si>
  <si>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</si>
  <si>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</si>
  <si>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</si>
  <si>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</si>
  <si>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</si>
  <si>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</si>
  <si>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</si>
  <si>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</si>
  <si>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</si>
  <si>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</si>
  <si>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</si>
  <si>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</si>
  <si>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</si>
  <si>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</si>
  <si>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</si>
  <si>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</si>
  <si>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</si>
  <si>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</si>
  <si>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</si>
  <si>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</si>
  <si>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</si>
  <si>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</si>
  <si>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</si>
  <si>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</si>
  <si>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</si>
  <si>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</si>
  <si>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</si>
  <si>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</si>
  <si>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</si>
  <si>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</si>
  <si>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</si>
  <si>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</si>
  <si>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</si>
  <si>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</si>
  <si>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</si>
  <si>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</si>
  <si>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</si>
  <si>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</si>
  <si>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</si>
  <si>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</si>
  <si>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</si>
  <si>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</si>
  <si>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</si>
  <si>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</si>
  <si>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</si>
  <si>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</si>
  <si>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</si>
  <si>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</si>
  <si>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</si>
  <si>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</si>
  <si>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</si>
  <si>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</si>
  <si>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</si>
  <si>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</si>
  <si>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</si>
  <si>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</si>
  <si>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</si>
  <si>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</si>
  <si>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</si>
  <si>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</si>
  <si>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</si>
  <si>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</si>
  <si>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</si>
  <si>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</si>
  <si>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</si>
  <si>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</si>
  <si>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</si>
  <si>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</si>
  <si>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</si>
  <si>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</si>
  <si>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</si>
  <si>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</si>
  <si>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</si>
  <si>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</si>
  <si>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</si>
  <si>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</si>
  <si>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</si>
  <si>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</si>
  <si>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</si>
  <si>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</si>
  <si>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</si>
  <si>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</si>
  <si>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</si>
  <si>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</si>
  <si>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</si>
  <si>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</si>
  <si>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</si>
  <si>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</si>
  <si>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</si>
  <si>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</si>
  <si>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</si>
  <si>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</si>
  <si>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</si>
  <si>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</si>
  <si>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</si>
  <si>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</si>
  <si>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</si>
  <si>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</si>
  <si>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</si>
  <si>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</si>
  <si>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</si>
  <si>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</si>
  <si>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</si>
  <si>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</si>
  <si>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</si>
  <si>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</si>
  <si>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</si>
  <si>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</si>
  <si>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</si>
  <si>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</si>
  <si>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</si>
  <si>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</si>
  <si>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</si>
  <si>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</si>
  <si>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</si>
  <si>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</si>
  <si>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</si>
  <si>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</si>
  <si>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</si>
  <si>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</si>
  <si>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</si>
  <si>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</si>
  <si>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</si>
  <si>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</si>
  <si>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</si>
  <si>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</si>
  <si>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</si>
  <si>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</si>
  <si>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</si>
  <si>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</si>
  <si>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</si>
  <si>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</si>
  <si>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</si>
  <si>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</si>
  <si>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</si>
  <si>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</si>
  <si>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</si>
  <si>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</si>
  <si>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</si>
  <si>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</si>
  <si>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</si>
  <si>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</si>
  <si>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</si>
  <si>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</si>
  <si>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</si>
  <si>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</si>
  <si>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</si>
  <si>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</si>
  <si>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</si>
  <si>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</si>
  <si>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</si>
  <si>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</si>
  <si>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</si>
  <si>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</si>
  <si>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</si>
  <si>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</si>
  <si>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</si>
  <si>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</si>
  <si>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</si>
  <si>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</si>
  <si>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</si>
  <si>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</si>
  <si>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</si>
  <si>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</si>
  <si>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</si>
  <si>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</si>
  <si>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</si>
  <si>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</si>
  <si>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</si>
  <si>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</si>
  <si>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</si>
  <si>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</si>
  <si>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</si>
  <si>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</si>
  <si>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</si>
  <si>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</si>
  <si>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</si>
  <si>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</si>
  <si>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</si>
  <si>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</si>
  <si>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</si>
  <si>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</si>
  <si>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</si>
  <si>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</si>
  <si>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</si>
  <si>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</si>
  <si>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</si>
  <si>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</si>
  <si>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</si>
  <si>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</si>
  <si>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</si>
  <si>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</si>
  <si>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</si>
  <si>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</si>
  <si>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</si>
  <si>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</si>
  <si>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</si>
  <si>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</si>
  <si>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</si>
  <si>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</si>
  <si>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</si>
  <si>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</si>
  <si>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</si>
  <si>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</si>
  <si>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</si>
  <si>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</si>
  <si>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</si>
  <si>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</si>
  <si>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</si>
  <si>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</si>
  <si>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</si>
  <si>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</si>
  <si>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</si>
  <si>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</si>
  <si>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</si>
  <si>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</si>
  <si>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</si>
  <si>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</si>
  <si>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</si>
  <si>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</si>
  <si>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</si>
  <si>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</si>
  <si>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</si>
  <si>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</si>
  <si>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</si>
  <si>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</si>
  <si>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</si>
  <si>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</si>
  <si>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</si>
  <si>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</si>
  <si>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</si>
  <si>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</si>
  <si>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</si>
  <si>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</si>
  <si>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</si>
  <si>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</si>
  <si>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</si>
  <si>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</si>
  <si>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</si>
  <si>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</si>
  <si>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</si>
  <si>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</si>
  <si>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</si>
  <si>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</si>
  <si>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</si>
  <si>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</si>
  <si>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</si>
  <si>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</si>
  <si>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</si>
  <si>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</si>
  <si>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</si>
  <si>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</si>
  <si>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</si>
  <si>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</si>
  <si>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</si>
  <si>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</si>
  <si>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</si>
  <si>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</si>
  <si>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</si>
  <si>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</si>
  <si>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</si>
  <si>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</si>
  <si>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</si>
  <si>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</si>
  <si>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</si>
  <si>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</si>
  <si>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</si>
  <si>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</si>
  <si>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</si>
  <si>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</si>
  <si>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</si>
  <si>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</si>
  <si>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</si>
  <si>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</si>
  <si>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</si>
  <si>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</si>
  <si>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</si>
  <si>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</si>
  <si>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</si>
  <si>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</si>
  <si>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</si>
  <si>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</si>
  <si>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</si>
  <si>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</si>
  <si>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</si>
  <si>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</si>
  <si>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</si>
  <si>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</si>
  <si>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</si>
  <si>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</si>
  <si>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</si>
  <si>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</si>
  <si>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</si>
  <si>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</si>
  <si>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</si>
  <si>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</si>
  <si>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</si>
  <si>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</si>
  <si>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</si>
  <si>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</si>
  <si>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</si>
  <si>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</si>
  <si>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</si>
  <si>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</si>
  <si>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</si>
  <si>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</si>
  <si>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</si>
  <si>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</si>
  <si>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</si>
  <si>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</si>
  <si>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</si>
  <si>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</si>
  <si>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</si>
  <si>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</si>
  <si>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</si>
  <si>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</si>
  <si>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</si>
  <si>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</si>
  <si>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</si>
  <si>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</si>
  <si>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</si>
  <si>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</si>
  <si>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</si>
  <si>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</si>
  <si>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</si>
  <si>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</si>
  <si>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</si>
  <si>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</si>
  <si>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</si>
  <si>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</si>
  <si>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</si>
  <si>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</si>
  <si>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</si>
  <si>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</si>
  <si>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</si>
  <si>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</si>
  <si>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</si>
  <si>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</si>
  <si>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</si>
  <si>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</si>
  <si>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</si>
  <si>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</si>
  <si>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</si>
  <si>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</si>
  <si>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</si>
  <si>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</si>
  <si>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</si>
  <si>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</si>
  <si>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</si>
  <si>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</si>
  <si>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</si>
  <si>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</si>
  <si>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</si>
  <si>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</si>
  <si>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</si>
  <si>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</si>
  <si>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</si>
  <si>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</si>
  <si>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</si>
  <si>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</si>
  <si>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</si>
  <si>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</si>
  <si>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</si>
  <si>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</si>
  <si>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</si>
  <si>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</si>
  <si>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</si>
  <si>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</si>
  <si>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</si>
  <si>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</si>
  <si>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</si>
  <si>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</si>
  <si>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</si>
  <si>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</si>
  <si>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</si>
  <si>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</si>
  <si>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</si>
  <si>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</si>
  <si>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</si>
  <si>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</si>
  <si>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</si>
  <si>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</si>
  <si>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</si>
  <si>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</si>
  <si>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</si>
  <si>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</si>
  <si>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</si>
  <si>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</si>
  <si>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</si>
  <si>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</si>
  <si>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</si>
  <si>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</si>
  <si>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</si>
  <si>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</si>
  <si>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</si>
  <si>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</si>
  <si>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</si>
  <si>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</si>
  <si>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</si>
  <si>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</si>
  <si>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</si>
  <si>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</si>
  <si>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</si>
  <si>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</si>
  <si>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</si>
  <si>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</si>
  <si>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</si>
  <si>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</si>
  <si>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</si>
  <si>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</si>
  <si>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</si>
  <si>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</si>
  <si>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</si>
  <si>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</si>
  <si>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</si>
  <si>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</si>
  <si>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</si>
  <si>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</si>
  <si>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</si>
  <si>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</si>
  <si>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</si>
  <si>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</si>
  <si>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</si>
  <si>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</si>
  <si>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</si>
  <si>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</si>
  <si>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</si>
  <si>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</si>
  <si>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</si>
  <si>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</si>
  <si>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</si>
  <si>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</si>
  <si>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</si>
  <si>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</si>
  <si>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</si>
  <si>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</si>
  <si>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</si>
  <si>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</si>
  <si>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</si>
  <si>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</si>
  <si>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</si>
  <si>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</si>
  <si>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</si>
  <si>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</si>
  <si>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</si>
  <si>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</si>
  <si>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</si>
  <si>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</si>
  <si>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</si>
  <si>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</si>
  <si>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</si>
  <si>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</si>
  <si>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</si>
  <si>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</si>
  <si>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</si>
  <si>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</si>
  <si>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</si>
  <si>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</si>
  <si>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</si>
  <si>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</si>
  <si>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</si>
  <si>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</si>
  <si>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</si>
  <si>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</si>
  <si>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</si>
  <si>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</si>
  <si>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</si>
  <si>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</si>
  <si>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</si>
  <si>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</si>
  <si>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</si>
  <si>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</si>
  <si>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</si>
  <si>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</si>
  <si>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</si>
  <si>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</si>
  <si>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</si>
  <si>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</si>
  <si>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</si>
  <si>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</si>
  <si>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</si>
  <si>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</si>
  <si>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</si>
  <si>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</si>
  <si>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</si>
  <si>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</si>
  <si>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</si>
  <si>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</si>
  <si>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</si>
  <si>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</si>
  <si>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</si>
  <si>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</si>
  <si>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</si>
  <si>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</si>
  <si>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</si>
  <si>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</si>
  <si>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</si>
  <si>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</si>
  <si>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</si>
  <si>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</si>
  <si>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</si>
  <si>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</si>
  <si>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</si>
  <si>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</si>
  <si>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</si>
  <si>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</si>
  <si>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</si>
  <si>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</si>
  <si>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</si>
  <si>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</si>
  <si>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</si>
  <si>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</si>
  <si>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</si>
  <si>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</si>
  <si>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</si>
  <si>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</si>
  <si>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</si>
  <si>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</si>
  <si>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</si>
  <si>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</si>
  <si>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</si>
  <si>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</si>
  <si>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</si>
  <si>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</si>
  <si>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</si>
  <si>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</si>
  <si>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</si>
  <si>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</si>
  <si>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</si>
  <si>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</si>
  <si>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</si>
  <si>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</si>
  <si>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</si>
  <si>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</si>
  <si>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</si>
  <si>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</si>
  <si>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</si>
  <si>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</si>
  <si>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</si>
  <si>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</si>
  <si>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</si>
  <si>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</si>
  <si>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</si>
  <si>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</si>
  <si>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</si>
  <si>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</si>
  <si>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</si>
  <si>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</si>
  <si>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</si>
  <si>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</si>
  <si>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</si>
  <si>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</si>
  <si>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</si>
  <si>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</si>
  <si>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</si>
  <si>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</si>
  <si>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</si>
  <si>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</si>
  <si>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</si>
  <si>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</si>
  <si>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</si>
  <si>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</si>
  <si>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</si>
  <si>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</si>
  <si>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</si>
  <si>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</si>
  <si>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</si>
  <si>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</si>
  <si>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</si>
  <si>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</si>
  <si>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</si>
  <si>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</si>
  <si>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</si>
  <si>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</si>
  <si>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</si>
  <si>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</si>
  <si>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</si>
  <si>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</si>
  <si>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</si>
  <si>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</si>
  <si>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</si>
  <si>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</si>
  <si>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</si>
  <si>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</si>
  <si>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</si>
  <si>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</si>
  <si>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</si>
  <si>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</si>
  <si>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</si>
  <si>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</si>
  <si>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</si>
  <si>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</si>
  <si>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</si>
  <si>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</si>
  <si>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</si>
  <si>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</si>
  <si>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</si>
  <si>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</si>
  <si>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</si>
  <si>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</si>
  <si>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</si>
  <si>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</si>
  <si>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</si>
  <si>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</si>
  <si>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</si>
  <si>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</si>
  <si>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</si>
  <si>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</si>
  <si>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</si>
  <si>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</si>
  <si>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</si>
  <si>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</si>
  <si>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</si>
  <si>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</si>
  <si>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</si>
  <si>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</si>
  <si>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</si>
  <si>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</si>
  <si>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</si>
  <si>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</si>
  <si>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</si>
  <si>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</si>
  <si>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</si>
  <si>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</si>
  <si>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</si>
  <si>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</si>
  <si>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</si>
  <si>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</si>
  <si>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</si>
  <si>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</si>
  <si>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</si>
  <si>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</si>
  <si>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</si>
  <si>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</si>
  <si>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</si>
  <si>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</si>
  <si>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</si>
  <si>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</si>
  <si>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</si>
  <si>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</si>
  <si>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</si>
  <si>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</si>
  <si>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</si>
  <si>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</si>
  <si>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</si>
  <si>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</si>
  <si>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</si>
  <si>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</si>
  <si>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</si>
  <si>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</si>
  <si>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</si>
  <si>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</si>
  <si>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</si>
  <si>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</si>
  <si>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</si>
  <si>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</si>
  <si>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</si>
  <si>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</si>
  <si>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</si>
  <si>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</si>
  <si>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</si>
  <si>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</si>
  <si>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</si>
  <si>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</si>
  <si>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</si>
  <si>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</si>
  <si>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</si>
  <si>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</si>
  <si>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</si>
  <si>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</si>
  <si>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</si>
  <si>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</si>
  <si>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</si>
  <si>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</si>
  <si>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</si>
  <si>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</si>
  <si>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</si>
  <si>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</si>
  <si>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</si>
  <si>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</si>
  <si>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</si>
  <si>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</si>
  <si>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</si>
  <si>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</si>
  <si>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</si>
  <si>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</si>
  <si>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</si>
  <si>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</si>
  <si>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</si>
  <si>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</si>
  <si>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</si>
  <si>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</si>
  <si>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</si>
  <si>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</si>
  <si>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</si>
  <si>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</si>
  <si>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</si>
  <si>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</si>
  <si>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</si>
  <si>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</si>
  <si>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</si>
  <si>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</si>
  <si>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</si>
  <si>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</si>
  <si>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</si>
  <si>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</si>
  <si>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</si>
  <si>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</si>
  <si>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</si>
  <si>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</si>
  <si>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</si>
  <si>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</si>
  <si>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</si>
  <si>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</si>
  <si>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</si>
  <si>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</si>
  <si>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</si>
  <si>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</si>
  <si>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</si>
  <si>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</si>
  <si>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</si>
  <si>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</si>
  <si>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</si>
  <si>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</si>
  <si>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</si>
  <si>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</si>
  <si>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</si>
  <si>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</si>
  <si>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</si>
  <si>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</si>
  <si>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</si>
  <si>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</si>
  <si>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</si>
  <si>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</si>
  <si>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</si>
  <si>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</si>
  <si>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</si>
  <si>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</si>
  <si>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</si>
  <si>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</si>
  <si>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</si>
  <si>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</si>
  <si>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</si>
  <si>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</si>
  <si>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</si>
  <si>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</si>
  <si>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</si>
  <si>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</si>
  <si>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</si>
  <si>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</si>
  <si>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</si>
  <si>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</si>
  <si>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</si>
  <si>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</si>
  <si>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</si>
  <si>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</si>
  <si>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</si>
  <si>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</si>
  <si>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</si>
  <si>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</si>
  <si>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</si>
  <si>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</si>
  <si>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</si>
  <si>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</si>
  <si>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</si>
  <si>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</si>
  <si>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</si>
  <si>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</si>
  <si>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</si>
  <si>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</si>
  <si>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</si>
  <si>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</si>
  <si>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</si>
  <si>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</si>
  <si>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</si>
  <si>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</si>
  <si>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</si>
  <si>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</si>
  <si>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</si>
  <si>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</si>
  <si>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</si>
  <si>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</si>
  <si>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</si>
  <si>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</si>
  <si>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</si>
  <si>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</si>
  <si>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</si>
  <si>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</si>
  <si>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</si>
  <si>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</si>
  <si>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</si>
  <si>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</si>
  <si>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</si>
  <si>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</si>
  <si>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</si>
  <si>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</si>
  <si>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</si>
  <si>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</si>
  <si>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</si>
  <si>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</si>
  <si>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</si>
  <si>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</si>
  <si>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</si>
  <si>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</si>
  <si>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</si>
  <si>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</si>
  <si>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</si>
  <si>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</si>
  <si>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</si>
  <si>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</si>
  <si>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</si>
  <si>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</si>
  <si>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</si>
  <si>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</si>
  <si>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</si>
  <si>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</si>
  <si>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</si>
  <si>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</si>
  <si>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</si>
  <si>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</si>
  <si>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</si>
  <si>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</si>
  <si>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</si>
  <si>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</si>
  <si>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</si>
  <si>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</si>
  <si>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</si>
  <si>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</si>
  <si>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</si>
  <si>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</si>
  <si>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</si>
  <si>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</si>
  <si>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</si>
  <si>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</si>
  <si>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</si>
  <si>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</si>
  <si>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</si>
  <si>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</si>
  <si>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</si>
  <si>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</si>
  <si>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</si>
  <si>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</si>
  <si>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</si>
  <si>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</si>
  <si>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</si>
  <si>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</si>
  <si>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</si>
  <si>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</si>
  <si>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</si>
  <si>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</si>
  <si>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</si>
  <si>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</si>
  <si>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</si>
  <si>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</si>
  <si>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</si>
  <si>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</si>
  <si>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</si>
  <si>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</si>
  <si>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</si>
  <si>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</si>
  <si>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</si>
  <si>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</si>
  <si>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</si>
  <si>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</si>
  <si>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</si>
  <si>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</si>
  <si>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</si>
  <si>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</si>
  <si>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</si>
  <si>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</si>
  <si>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</si>
  <si>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</si>
  <si>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</si>
  <si>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</si>
  <si>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</si>
  <si>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</si>
  <si>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</si>
  <si>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</si>
  <si>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</si>
  <si>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</si>
  <si>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</si>
  <si>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</si>
  <si>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</si>
  <si>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</si>
  <si>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</si>
  <si>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</si>
  <si>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</si>
  <si>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</si>
  <si>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</si>
  <si>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</si>
  <si>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</si>
  <si>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</si>
  <si>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</si>
  <si>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</si>
  <si>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</si>
  <si>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</si>
  <si>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</si>
  <si>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</si>
  <si>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</si>
  <si>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</si>
  <si>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</si>
  <si>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</si>
  <si>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</si>
  <si>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</si>
  <si>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</si>
  <si>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</si>
  <si>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</si>
  <si>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</si>
  <si>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</si>
  <si>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</si>
  <si>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</si>
  <si>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</si>
  <si>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</si>
  <si>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</si>
  <si>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</si>
  <si>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</si>
  <si>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</si>
  <si>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</si>
  <si>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</si>
  <si>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</si>
  <si>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</si>
  <si>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</si>
  <si>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</si>
  <si>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</si>
  <si>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</si>
  <si>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</si>
  <si>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</si>
  <si>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</si>
  <si>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</si>
  <si>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</si>
  <si>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</si>
  <si>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</si>
  <si>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</si>
  <si>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</si>
  <si>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</si>
  <si>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</si>
  <si>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</si>
  <si>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</si>
  <si>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</si>
  <si>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</si>
  <si>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</si>
  <si>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</si>
  <si>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</si>
  <si>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</si>
  <si>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</si>
  <si>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</si>
  <si>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</si>
  <si>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</si>
  <si>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</si>
  <si>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</si>
  <si>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</si>
  <si>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</si>
  <si>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</si>
  <si>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</si>
  <si>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</si>
  <si>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</si>
  <si>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</si>
  <si>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</si>
  <si>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</si>
  <si>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</si>
  <si>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</si>
  <si>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</si>
  <si>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</si>
  <si>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</si>
  <si>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</si>
  <si>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</si>
  <si>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</si>
  <si>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</si>
  <si>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</si>
  <si>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</si>
  <si>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</si>
  <si>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</si>
  <si>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</si>
  <si>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</si>
  <si>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</si>
  <si>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</si>
  <si>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</si>
  <si>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</si>
  <si>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</si>
  <si>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</si>
  <si>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</si>
  <si>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</si>
  <si>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</si>
  <si>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</si>
  <si>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</si>
  <si>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</si>
  <si>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</si>
  <si>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</si>
  <si>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</si>
  <si>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</si>
  <si>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</si>
  <si>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</si>
  <si>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</si>
  <si>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</si>
  <si>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</si>
  <si>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</si>
  <si>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</si>
  <si>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</si>
  <si>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</si>
  <si>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</si>
  <si>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</si>
  <si>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</si>
  <si>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</si>
  <si>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</si>
  <si>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</si>
  <si>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</si>
  <si>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</si>
  <si>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</si>
  <si>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</si>
  <si>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</si>
  <si>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</si>
  <si>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</si>
  <si>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</si>
  <si>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</si>
  <si>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</si>
  <si>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</si>
  <si>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</si>
  <si>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</si>
  <si>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</si>
  <si>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</si>
  <si>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</si>
  <si>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</si>
  <si>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</si>
  <si>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</si>
  <si>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</si>
  <si>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</si>
  <si>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</si>
  <si>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</si>
  <si>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</si>
  <si>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</si>
  <si>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</si>
  <si>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</si>
  <si>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</si>
  <si>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</si>
  <si>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</si>
  <si>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</si>
  <si>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</si>
  <si>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</si>
  <si>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</si>
  <si>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</si>
  <si>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</si>
  <si>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</si>
  <si>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</si>
  <si>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</si>
  <si>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</si>
  <si>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</si>
  <si>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</si>
  <si>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</si>
  <si>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</si>
  <si>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</si>
  <si>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</si>
  <si>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</si>
  <si>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</si>
  <si>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</si>
  <si>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</si>
  <si>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</si>
  <si>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</si>
  <si>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</si>
  <si>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</si>
  <si>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</si>
  <si>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</si>
  <si>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</si>
  <si>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</si>
  <si>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</si>
  <si>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</si>
  <si>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</si>
  <si>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</si>
  <si>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</si>
  <si>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</si>
  <si>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</si>
  <si>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</si>
  <si>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</si>
  <si>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</si>
  <si>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</si>
  <si>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</si>
  <si>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</si>
  <si>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</si>
  <si>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</si>
  <si>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</si>
  <si>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</si>
  <si>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</si>
  <si>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</si>
  <si>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</si>
  <si>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</si>
  <si>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</si>
  <si>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</si>
  <si>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</si>
  <si>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</si>
  <si>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</si>
  <si>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</si>
  <si>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</si>
  <si>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</si>
  <si>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</si>
  <si>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</si>
  <si>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</si>
  <si>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</si>
  <si>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</si>
  <si>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</si>
  <si>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</si>
  <si>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</si>
  <si>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</si>
  <si>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</si>
  <si>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</si>
  <si>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</si>
  <si>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</si>
  <si>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</si>
  <si>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</si>
  <si>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</si>
  <si>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</si>
  <si>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</si>
  <si>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</si>
  <si>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</si>
  <si>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</si>
  <si>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</si>
  <si>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</si>
  <si>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</si>
  <si>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</si>
  <si>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</si>
  <si>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</si>
  <si>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</si>
  <si>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</si>
  <si>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</si>
  <si>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</si>
  <si>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</si>
  <si>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</si>
  <si>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</si>
  <si>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</si>
  <si>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</si>
  <si>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</si>
  <si>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</si>
  <si>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</si>
  <si>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</si>
  <si>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</si>
  <si>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</si>
  <si>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</si>
  <si>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</si>
  <si>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</si>
  <si>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</si>
  <si>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</si>
  <si>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</si>
  <si>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</si>
  <si>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</si>
  <si>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</si>
  <si>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</si>
  <si>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</si>
  <si>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</si>
  <si>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</si>
  <si>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</si>
  <si>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</si>
  <si>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</si>
  <si>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</si>
  <si>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</si>
  <si>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</si>
  <si>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</si>
  <si>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</si>
  <si>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</si>
  <si>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</si>
  <si>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</si>
  <si>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</si>
  <si>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</si>
  <si>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</si>
  <si>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</si>
  <si>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</si>
  <si>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</si>
  <si>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</si>
  <si>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</si>
  <si>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</si>
  <si>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</si>
  <si>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</si>
  <si>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</si>
  <si>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</si>
  <si>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</si>
  <si>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</si>
  <si>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</si>
  <si>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</si>
  <si>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</si>
  <si>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</si>
  <si>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</si>
  <si>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</si>
  <si>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</si>
  <si>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</si>
  <si>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</si>
  <si>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</si>
  <si>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</si>
  <si>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</si>
  <si>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</si>
  <si>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</si>
  <si>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</si>
  <si>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</si>
  <si>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</si>
  <si>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</si>
  <si>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</si>
  <si>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</si>
  <si>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</si>
  <si>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</si>
  <si>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</si>
  <si>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</si>
  <si>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</si>
  <si>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</si>
  <si>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</si>
  <si>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</si>
  <si>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</si>
  <si>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</si>
  <si>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</si>
  <si>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</si>
  <si>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</si>
  <si>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</si>
  <si>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</si>
  <si>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</si>
  <si>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</si>
  <si>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</si>
  <si>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</si>
  <si>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</si>
  <si>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</si>
  <si>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</si>
  <si>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</si>
  <si>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</si>
  <si>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</si>
  <si>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</si>
  <si>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</si>
  <si>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</si>
  <si>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</si>
  <si>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</si>
  <si>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</si>
  <si>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</si>
  <si>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</si>
  <si>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</si>
  <si>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</si>
  <si>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</si>
  <si>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</si>
  <si>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</si>
  <si>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</si>
  <si>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</si>
  <si>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</si>
  <si>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</si>
  <si>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</si>
  <si>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</si>
  <si>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</si>
  <si>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</si>
  <si>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</si>
  <si>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</si>
  <si>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</si>
  <si>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</si>
  <si>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</si>
  <si>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</si>
  <si>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</si>
  <si>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</si>
  <si>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</si>
  <si>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</si>
  <si>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</si>
  <si>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</si>
  <si>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</si>
  <si>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</si>
  <si>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</si>
  <si>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</si>
  <si>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</si>
  <si>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</si>
  <si>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</si>
  <si>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</si>
  <si>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</si>
  <si>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</si>
  <si>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</si>
  <si>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</si>
  <si>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</si>
  <si>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</si>
  <si>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</si>
  <si>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</si>
  <si>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</si>
  <si>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</si>
  <si>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</si>
  <si>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</si>
  <si>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</si>
  <si>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</si>
  <si>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</si>
  <si>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</si>
  <si>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</si>
  <si>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</si>
  <si>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</si>
  <si>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</si>
  <si>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</si>
  <si>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</si>
  <si>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</si>
  <si>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</si>
  <si>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</si>
  <si>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</si>
  <si>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</si>
  <si>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</si>
  <si>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</si>
  <si>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</si>
  <si>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</si>
  <si>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</si>
  <si>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</si>
  <si>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</si>
  <si>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</si>
  <si>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</si>
  <si>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</si>
  <si>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</si>
  <si>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</si>
  <si>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</si>
  <si>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</si>
  <si>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</si>
  <si>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</si>
  <si>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</si>
  <si>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</si>
  <si>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</si>
  <si>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</si>
  <si>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</si>
  <si>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</si>
  <si>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</si>
  <si>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</si>
  <si>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</si>
  <si>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</si>
  <si>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</si>
  <si>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</si>
  <si>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</si>
  <si>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</si>
  <si>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</si>
  <si>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</si>
  <si>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</si>
  <si>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</si>
  <si>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</si>
  <si>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</si>
  <si>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</si>
  <si>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</si>
  <si>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</si>
  <si>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</si>
  <si>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</si>
  <si>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</si>
  <si>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</si>
  <si>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</si>
  <si>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</si>
  <si>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</si>
  <si>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</si>
  <si>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</si>
  <si>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</si>
  <si>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</si>
  <si>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</si>
  <si>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</si>
  <si>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</si>
  <si>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</si>
  <si>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</si>
  <si>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</si>
  <si>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</si>
  <si>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</si>
  <si>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</si>
  <si>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</si>
  <si>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</si>
  <si>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</si>
  <si>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</si>
  <si>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</si>
  <si>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</si>
  <si>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</si>
  <si>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</si>
  <si>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</si>
  <si>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</si>
  <si>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</si>
  <si>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</si>
  <si>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</si>
  <si>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</si>
  <si>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</si>
  <si>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</si>
  <si>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</si>
  <si>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</si>
  <si>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</si>
  <si>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</si>
  <si>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</si>
  <si>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</si>
  <si>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</si>
  <si>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</si>
  <si>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</si>
  <si>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</si>
  <si>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</si>
  <si>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</si>
  <si>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</si>
  <si>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</si>
  <si>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</si>
  <si>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</si>
  <si>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</si>
  <si>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</si>
  <si>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</si>
  <si>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</si>
  <si>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</si>
  <si>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</si>
  <si>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</si>
  <si>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</si>
  <si>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</si>
  <si>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</si>
  <si>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</si>
  <si>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</si>
  <si>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</si>
  <si>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</si>
  <si>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</si>
  <si>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</si>
  <si>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</si>
  <si>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</si>
  <si>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</si>
  <si>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</si>
  <si>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</si>
  <si>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</si>
  <si>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</si>
  <si>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</si>
  <si>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</si>
  <si>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</si>
  <si>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</si>
  <si>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</si>
  <si>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</si>
  <si>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</si>
  <si>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</si>
  <si>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</si>
  <si>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</si>
  <si>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</si>
  <si>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</si>
  <si>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</si>
  <si>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</si>
  <si>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</si>
  <si>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</si>
  <si>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</si>
  <si>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</si>
  <si>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</si>
  <si>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</si>
  <si>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</si>
  <si>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</si>
  <si>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</si>
  <si>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</si>
  <si>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</si>
  <si>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</si>
  <si>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</si>
  <si>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</si>
  <si>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</si>
  <si>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</si>
  <si>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</si>
  <si>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</si>
  <si>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</si>
  <si>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</si>
  <si>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</si>
  <si>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</si>
  <si>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</si>
  <si>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</si>
  <si>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</si>
  <si>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</si>
  <si>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</si>
  <si>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</si>
  <si>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</si>
  <si>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</si>
  <si>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</si>
  <si>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</si>
  <si>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</si>
  <si>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</si>
  <si>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</si>
  <si>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</si>
  <si>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</si>
  <si>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</si>
  <si>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</si>
  <si>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</si>
  <si>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</si>
  <si>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</si>
  <si>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</si>
  <si>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</si>
  <si>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</si>
  <si>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</si>
  <si>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</si>
  <si>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</si>
  <si>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</si>
  <si>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</si>
  <si>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</si>
  <si>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</si>
  <si>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</si>
  <si>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</si>
  <si>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</si>
  <si>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</si>
  <si>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</si>
  <si>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</si>
  <si>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</si>
  <si>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</si>
  <si>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</si>
  <si>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</si>
  <si>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</si>
  <si>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</si>
  <si>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</si>
  <si>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</si>
  <si>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</si>
  <si>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</si>
  <si>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</si>
  <si>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</si>
  <si>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</si>
  <si>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</si>
  <si>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</si>
  <si>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</si>
  <si>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</si>
  <si>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</si>
  <si>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</si>
  <si>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</si>
  <si>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</si>
  <si>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</si>
  <si>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</si>
  <si>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</si>
  <si>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</si>
  <si>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</si>
  <si>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</si>
  <si>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</si>
  <si>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</si>
  <si>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</si>
  <si>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</si>
  <si>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</si>
  <si>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</si>
  <si>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</si>
  <si>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</si>
  <si>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</si>
  <si>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</si>
  <si>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</si>
  <si>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</si>
  <si>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</si>
  <si>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</si>
  <si>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</si>
  <si>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</si>
  <si>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</si>
  <si>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</si>
  <si>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</si>
  <si>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</si>
  <si>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</si>
  <si>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</si>
  <si>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</si>
  <si>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</si>
  <si>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</si>
  <si>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</si>
  <si>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</si>
  <si>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</si>
  <si>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</si>
  <si>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</si>
  <si>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</si>
  <si>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</si>
  <si>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</si>
  <si>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</si>
  <si>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</si>
  <si>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</si>
  <si>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</si>
  <si>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</si>
  <si>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</si>
  <si>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</si>
  <si>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</si>
  <si>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</si>
  <si>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</si>
  <si>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</si>
  <si>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</si>
  <si>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</si>
  <si>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</si>
  <si>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</si>
  <si>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</si>
  <si>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</si>
  <si>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</si>
  <si>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</si>
  <si>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</si>
  <si>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</si>
  <si>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</si>
  <si>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</si>
  <si>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</si>
  <si>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</si>
  <si>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</si>
  <si>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</si>
  <si>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</si>
  <si>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</si>
  <si>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</si>
  <si>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</si>
  <si>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</si>
  <si>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</si>
  <si>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</si>
  <si>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</si>
  <si>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</si>
  <si>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</si>
  <si>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</si>
  <si>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</si>
  <si>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</si>
  <si>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</si>
  <si>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</si>
  <si>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</si>
  <si>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</si>
  <si>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</si>
  <si>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</si>
  <si>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</si>
  <si>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</si>
  <si>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</si>
  <si>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</si>
  <si>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</si>
  <si>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</si>
  <si>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</si>
  <si>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</si>
  <si>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</si>
  <si>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</si>
  <si>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</si>
  <si>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</si>
  <si>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</si>
  <si>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</si>
  <si>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</si>
  <si>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</si>
  <si>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</si>
  <si>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</si>
  <si>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</si>
  <si>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</si>
  <si>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</si>
  <si>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</si>
  <si>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</si>
  <si>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</si>
  <si>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</si>
  <si>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</si>
  <si>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</si>
  <si>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</si>
  <si>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</si>
  <si>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</si>
  <si>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</si>
  <si>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</si>
  <si>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</si>
  <si>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</si>
  <si>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</si>
  <si>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</si>
  <si>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</si>
  <si>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</si>
  <si>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</si>
  <si>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</si>
  <si>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</si>
  <si>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</si>
  <si>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</si>
  <si>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</si>
  <si>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</si>
  <si>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</si>
  <si>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</si>
  <si>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</si>
  <si>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</si>
  <si>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</si>
  <si>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</si>
  <si>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</si>
  <si>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</si>
  <si>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</si>
  <si>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</si>
  <si>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</si>
  <si>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</si>
  <si>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</si>
  <si>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</si>
  <si>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</si>
  <si>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</si>
  <si>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</si>
  <si>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</si>
  <si>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</si>
  <si>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</si>
  <si>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</si>
  <si>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</si>
  <si>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</si>
  <si>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</si>
  <si>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</si>
  <si>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</si>
  <si>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</si>
  <si>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</si>
  <si>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</si>
  <si>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</si>
  <si>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</si>
  <si>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</si>
  <si>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</si>
  <si>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</si>
  <si>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</si>
  <si>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</si>
  <si>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</si>
  <si>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</si>
  <si>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</si>
  <si>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</si>
  <si>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</si>
  <si>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</si>
  <si>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</si>
  <si>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</si>
  <si>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</si>
  <si>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</si>
  <si>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</si>
  <si>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</si>
  <si>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</si>
  <si>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</si>
  <si>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</si>
  <si>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</si>
  <si>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</si>
  <si>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</si>
  <si>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</si>
  <si>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</si>
  <si>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</si>
  <si>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</si>
  <si>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</si>
  <si>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</si>
  <si>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</si>
  <si>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</si>
  <si>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</si>
  <si>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</si>
  <si>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</si>
  <si>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</si>
  <si>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</si>
  <si>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</si>
  <si>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</si>
  <si>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</si>
  <si>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</si>
  <si>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</si>
  <si>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</si>
  <si>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</si>
  <si>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</si>
  <si>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</si>
  <si>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</si>
  <si>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</si>
  <si>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</si>
  <si>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</si>
  <si>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</si>
  <si>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</si>
  <si>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</si>
  <si>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</si>
  <si>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</si>
  <si>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</si>
  <si>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</si>
  <si>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</si>
  <si>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</si>
  <si>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</si>
  <si>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</si>
  <si>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</si>
  <si>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</si>
  <si>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</si>
  <si>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</si>
  <si>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</si>
  <si>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</si>
  <si>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</si>
  <si>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</si>
  <si>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</si>
  <si>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</si>
  <si>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</si>
  <si>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</si>
  <si>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</si>
  <si>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</si>
  <si>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</si>
  <si>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</si>
  <si>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</si>
  <si>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</si>
  <si>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</si>
  <si>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</si>
  <si>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</si>
  <si>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</si>
  <si>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</si>
  <si>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</si>
  <si>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</si>
  <si>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</si>
  <si>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</si>
  <si>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</si>
  <si>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</si>
  <si>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</si>
  <si>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</si>
  <si>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</si>
  <si>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</si>
  <si>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</si>
  <si>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</si>
  <si>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</si>
  <si>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</si>
  <si>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</si>
  <si>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</si>
  <si>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</si>
  <si>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</si>
  <si>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</si>
  <si>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</si>
  <si>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</si>
  <si>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</si>
  <si>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</si>
  <si>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</si>
  <si>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</si>
  <si>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</si>
  <si>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</si>
  <si>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</si>
  <si>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</si>
  <si>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</si>
  <si>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</si>
  <si>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</si>
  <si>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</si>
  <si>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</si>
  <si>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</si>
  <si>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</si>
  <si>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</si>
  <si>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</si>
  <si>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</si>
  <si>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</si>
  <si>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</si>
  <si>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</si>
  <si>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</si>
  <si>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</si>
  <si>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</si>
  <si>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</si>
  <si>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</si>
  <si>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</si>
  <si>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</si>
  <si>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</si>
  <si>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</si>
  <si>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</si>
  <si>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</si>
  <si>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</si>
  <si>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</si>
  <si>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</si>
  <si>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</si>
  <si>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</si>
  <si>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</si>
  <si>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</si>
  <si>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</si>
  <si>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</si>
  <si>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</si>
  <si>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</si>
  <si>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</si>
  <si>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</si>
  <si>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</si>
  <si>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</si>
  <si>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</si>
  <si>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</si>
  <si>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</si>
  <si>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</si>
  <si>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</si>
  <si>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</si>
  <si>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</si>
  <si>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</si>
  <si>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</si>
  <si>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</si>
  <si>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</si>
  <si>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</si>
  <si>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</si>
  <si>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</si>
  <si>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</si>
  <si>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</si>
  <si>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</si>
  <si>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</si>
  <si>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</si>
  <si>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</si>
  <si>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</si>
  <si>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</si>
  <si>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</si>
  <si>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</si>
  <si>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</si>
  <si>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</si>
  <si>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</si>
  <si>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</si>
  <si>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</si>
  <si>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</si>
  <si>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</si>
  <si>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</si>
  <si>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</si>
  <si>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</si>
  <si>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</si>
  <si>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</si>
  <si>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</si>
  <si>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</si>
  <si>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</si>
  <si>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</si>
  <si>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</si>
  <si>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</si>
  <si>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</si>
  <si>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</si>
  <si>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</si>
  <si>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</si>
  <si>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</si>
  <si>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</si>
  <si>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</si>
  <si>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</si>
  <si>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</si>
  <si>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</si>
  <si>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</si>
  <si>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</si>
  <si>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</si>
  <si>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</si>
  <si>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</si>
  <si>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</si>
  <si>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</si>
  <si>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</si>
  <si>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</si>
  <si>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</si>
  <si>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</si>
  <si>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</si>
  <si>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</si>
  <si>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</si>
  <si>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</si>
  <si>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</si>
  <si>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</si>
  <si>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</si>
  <si>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</si>
  <si>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</si>
  <si>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</si>
  <si>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</si>
  <si>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</si>
  <si>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</si>
  <si>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</si>
  <si>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</si>
  <si>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</si>
  <si>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</si>
  <si>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</si>
  <si>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</si>
  <si>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</si>
  <si>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</si>
  <si>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</si>
  <si>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</si>
  <si>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</si>
  <si>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</si>
  <si>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</si>
  <si>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</si>
  <si>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</si>
  <si>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</si>
  <si>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</si>
  <si>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</si>
  <si>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</si>
  <si>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</si>
  <si>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</si>
  <si>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</si>
  <si>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</si>
  <si>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</si>
  <si>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</si>
  <si>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</si>
  <si>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</si>
  <si>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</si>
  <si>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</si>
  <si>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</si>
  <si>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</si>
  <si>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</si>
  <si>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</si>
  <si>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</si>
  <si>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</si>
  <si>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</si>
  <si>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</si>
  <si>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</si>
  <si>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</si>
  <si>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</si>
  <si>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</si>
  <si>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</si>
  <si>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</si>
  <si>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</si>
  <si>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</si>
  <si>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</si>
  <si>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</si>
  <si>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</si>
  <si>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</si>
  <si>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</si>
  <si>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</si>
  <si>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</si>
  <si>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</si>
  <si>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</si>
  <si>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</si>
  <si>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</si>
  <si>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</si>
  <si>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</si>
  <si>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</si>
  <si>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</si>
  <si>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</si>
  <si>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</si>
  <si>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</si>
  <si>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</si>
  <si>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</si>
  <si>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</si>
  <si>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</si>
  <si>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</si>
  <si>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</si>
  <si>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</si>
  <si>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</si>
  <si>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</si>
  <si>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</si>
  <si>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</si>
  <si>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</si>
  <si>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</si>
  <si>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</si>
  <si>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</si>
  <si>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</si>
  <si>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</si>
  <si>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</si>
  <si>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</si>
  <si>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</si>
  <si>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</si>
  <si>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</si>
  <si>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</si>
  <si>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</si>
  <si>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</si>
  <si>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</si>
  <si>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</si>
  <si>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</si>
  <si>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</si>
  <si>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</si>
  <si>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</si>
  <si>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</si>
  <si>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</si>
  <si>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</si>
  <si>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</si>
  <si>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</si>
  <si>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</si>
  <si>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</si>
  <si>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</si>
  <si>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</si>
  <si>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</si>
  <si>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</si>
  <si>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</si>
  <si>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</si>
  <si>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</si>
  <si>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</si>
  <si>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</si>
  <si>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</si>
  <si>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</si>
  <si>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</si>
  <si>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</si>
  <si>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</si>
  <si>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</si>
  <si>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</si>
  <si>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</si>
  <si>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</si>
  <si>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</si>
  <si>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</si>
  <si>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</si>
  <si>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</si>
  <si>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</si>
  <si>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</si>
  <si>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</si>
  <si>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</si>
  <si>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</si>
  <si>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</si>
  <si>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</si>
  <si>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</si>
  <si>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</si>
  <si>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</si>
  <si>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</si>
  <si>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</si>
  <si>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</si>
  <si>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</si>
  <si>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</si>
  <si>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</si>
  <si>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</si>
  <si>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</si>
  <si>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</si>
  <si>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</si>
  <si>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</si>
  <si>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</si>
  <si>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</si>
  <si>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</si>
  <si>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</si>
  <si>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</si>
  <si>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</si>
  <si>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</si>
  <si>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</si>
  <si>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</si>
  <si>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</si>
  <si>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</si>
  <si>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</si>
  <si>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</si>
  <si>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</si>
  <si>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</si>
  <si>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</si>
  <si>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</si>
  <si>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</si>
  <si>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</si>
  <si>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</si>
  <si>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</si>
  <si>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</si>
  <si>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</si>
  <si>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</si>
  <si>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</si>
  <si>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</si>
  <si>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</si>
  <si>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</si>
  <si>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</si>
  <si>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</si>
  <si>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</si>
  <si>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</si>
  <si>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</si>
  <si>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</si>
  <si>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</si>
  <si>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</si>
  <si>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</si>
  <si>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</si>
  <si>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</si>
  <si>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</si>
  <si>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</si>
  <si>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</si>
  <si>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</si>
  <si>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</si>
  <si>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</si>
  <si>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</si>
  <si>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</si>
  <si>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</si>
  <si>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</si>
  <si>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</si>
  <si>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</si>
  <si>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</si>
  <si>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</si>
  <si>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</si>
  <si>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</si>
  <si>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</si>
  <si>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</si>
  <si>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</si>
  <si>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</si>
  <si>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</si>
  <si>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</si>
  <si>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</si>
  <si>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</si>
  <si>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</si>
  <si>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</si>
  <si>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</si>
  <si>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</si>
  <si>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</si>
  <si>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</si>
  <si>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</si>
  <si>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</si>
  <si>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</si>
  <si>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</si>
  <si>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</si>
  <si>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</si>
  <si>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</si>
  <si>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</si>
  <si>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</si>
  <si>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</si>
  <si>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</si>
  <si>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</si>
  <si>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</si>
  <si>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</si>
  <si>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</si>
  <si>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</si>
  <si>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</si>
  <si>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</si>
  <si>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</si>
  <si>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</si>
  <si>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</si>
  <si>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</si>
  <si>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</si>
  <si>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</si>
  <si>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</si>
  <si>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</si>
  <si>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</si>
  <si>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</si>
  <si>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</si>
  <si>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</si>
  <si>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</si>
  <si>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</si>
  <si>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</si>
  <si>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</si>
  <si>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</si>
  <si>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</si>
  <si>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</si>
  <si>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</si>
  <si>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</si>
  <si>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</si>
  <si>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</si>
  <si>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</si>
  <si>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</si>
  <si>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</si>
  <si>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</si>
  <si>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</si>
  <si>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</si>
  <si>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</si>
  <si>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</si>
  <si>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</si>
  <si>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</si>
  <si>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</si>
  <si>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</si>
  <si>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</si>
  <si>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</si>
  <si>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</si>
  <si>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</si>
  <si>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</si>
  <si>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</si>
  <si>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</si>
  <si>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</si>
  <si>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</si>
  <si>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</si>
  <si>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</si>
  <si>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</si>
  <si>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</si>
  <si>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</si>
  <si>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</si>
  <si>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</si>
  <si>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</si>
  <si>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</si>
  <si>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</si>
  <si>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</si>
  <si>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</si>
  <si>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</si>
  <si>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</si>
  <si>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</si>
  <si>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</si>
  <si>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</si>
  <si>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</si>
  <si>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</si>
  <si>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</si>
  <si>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</si>
  <si>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</si>
  <si>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</si>
  <si>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</si>
  <si>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</si>
  <si>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</si>
  <si>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</si>
  <si>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</si>
  <si>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</si>
  <si>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</si>
  <si>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</si>
  <si>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</si>
  <si>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</si>
  <si>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</si>
  <si>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</si>
  <si>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</si>
  <si>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</si>
  <si>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</si>
  <si>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</si>
  <si>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</si>
  <si>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</si>
  <si>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</si>
  <si>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</si>
  <si>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</si>
  <si>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</si>
  <si>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</si>
  <si>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</si>
  <si>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</si>
  <si>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</si>
  <si>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</si>
  <si>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</si>
  <si>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</si>
  <si>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</si>
  <si>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</si>
  <si>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</si>
  <si>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</si>
  <si>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</si>
  <si>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</si>
  <si>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</si>
  <si>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</si>
  <si>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</si>
  <si>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</si>
  <si>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</si>
  <si>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</si>
  <si>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</si>
  <si>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</si>
  <si>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</si>
  <si>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</si>
  <si>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</si>
  <si>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</si>
  <si>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</si>
  <si>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</si>
  <si>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</si>
  <si>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</si>
  <si>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</si>
  <si>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</si>
  <si>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</si>
  <si>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</si>
  <si>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</si>
  <si>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</si>
  <si>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</si>
  <si>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</si>
  <si>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</si>
  <si>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</si>
  <si>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</si>
  <si>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</si>
  <si>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</si>
  <si>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</si>
  <si>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</si>
  <si>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</si>
  <si>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</si>
  <si>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</si>
  <si>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</si>
  <si>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</si>
  <si>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</si>
  <si>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</si>
  <si>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</si>
  <si>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</si>
  <si>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</si>
  <si>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</si>
  <si>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</si>
  <si>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</si>
  <si>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</si>
  <si>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</si>
  <si>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</si>
  <si>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</si>
  <si>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</si>
  <si>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</si>
  <si>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</si>
  <si>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</si>
  <si>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</si>
  <si>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</si>
  <si>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</si>
  <si>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</si>
  <si>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</si>
  <si>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</si>
  <si>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</si>
  <si>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</si>
  <si>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</si>
  <si>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</si>
  <si>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</si>
  <si>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</si>
  <si>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</si>
  <si>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</si>
  <si>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</si>
  <si>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</si>
  <si>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</si>
  <si>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</si>
  <si>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</si>
  <si>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</si>
  <si>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</si>
  <si>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</si>
  <si>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</si>
  <si>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</si>
  <si>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</si>
  <si>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</si>
  <si>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</si>
  <si>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</si>
  <si>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</si>
  <si>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</si>
  <si>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</si>
  <si>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</si>
  <si>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</si>
  <si>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</si>
  <si>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</si>
  <si>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</si>
  <si>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</si>
  <si>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</si>
  <si>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</si>
  <si>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</si>
  <si>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</si>
  <si>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</si>
  <si>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</si>
  <si>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</si>
  <si>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</si>
  <si>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</si>
  <si>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</si>
  <si>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</si>
  <si>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</si>
  <si>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</si>
  <si>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</si>
  <si>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</si>
  <si>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</si>
  <si>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</si>
  <si>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</si>
  <si>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</si>
  <si>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</si>
  <si>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</si>
  <si>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</si>
  <si>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</si>
  <si>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</si>
  <si>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</si>
  <si>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</si>
  <si>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</si>
  <si>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</si>
  <si>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</si>
  <si>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</si>
  <si>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</si>
  <si>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</si>
  <si>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</si>
  <si>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</si>
  <si>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</si>
  <si>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</si>
  <si>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</si>
  <si>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</si>
  <si>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</si>
  <si>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</si>
  <si>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</si>
  <si>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</si>
  <si>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</si>
  <si>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</si>
  <si>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</si>
  <si>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</si>
  <si>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</si>
  <si>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</si>
  <si>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</si>
  <si>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</si>
  <si>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</si>
  <si>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</si>
  <si>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</si>
  <si>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</si>
  <si>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</si>
  <si>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</si>
  <si>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</si>
  <si>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</si>
  <si>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</si>
  <si>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</si>
  <si>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</si>
  <si>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</si>
  <si>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</si>
  <si>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</si>
  <si>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</si>
  <si>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</si>
  <si>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</si>
  <si>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</si>
  <si>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</si>
  <si>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</si>
  <si>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</si>
  <si>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</si>
  <si>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</si>
  <si>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</si>
  <si>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</si>
  <si>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</si>
  <si>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</si>
  <si>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</si>
  <si>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</si>
  <si>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</si>
  <si>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</si>
  <si>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</si>
  <si>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</si>
  <si>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</si>
  <si>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</si>
  <si>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</si>
  <si>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</si>
  <si>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</si>
  <si>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</si>
  <si>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</si>
  <si>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</si>
  <si>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</si>
  <si>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</si>
  <si>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</si>
  <si>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</si>
  <si>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</si>
  <si>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</si>
  <si>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</si>
  <si>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</si>
  <si>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</si>
  <si>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</si>
  <si>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</si>
  <si>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</si>
  <si>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</si>
  <si>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</si>
  <si>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</si>
  <si>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</si>
  <si>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</si>
  <si>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</si>
  <si>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</si>
  <si>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</si>
  <si>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</si>
  <si>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</si>
  <si>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</si>
  <si>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</si>
  <si>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</si>
  <si>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</si>
  <si>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</si>
  <si>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</si>
  <si>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</si>
  <si>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</si>
  <si>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</si>
  <si>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</si>
  <si>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</si>
  <si>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</si>
  <si>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</si>
  <si>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</si>
  <si>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</si>
  <si>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</si>
  <si>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</si>
  <si>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</si>
  <si>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</si>
  <si>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</si>
  <si>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</si>
  <si>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</si>
  <si>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</si>
  <si>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</si>
  <si>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</si>
  <si>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</si>
  <si>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</si>
  <si>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</si>
  <si>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</si>
  <si>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</si>
  <si>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</si>
  <si>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</si>
  <si>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</si>
  <si>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</si>
  <si>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</si>
  <si>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</si>
  <si>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</si>
  <si>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</si>
  <si>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</si>
  <si>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</si>
  <si>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</si>
  <si>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</si>
  <si>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</si>
  <si>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</si>
  <si>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</si>
  <si>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</si>
  <si>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</si>
  <si>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</si>
  <si>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</si>
  <si>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</si>
  <si>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</si>
  <si>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</si>
  <si>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</si>
  <si>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</si>
  <si>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</si>
  <si>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</si>
  <si>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</si>
  <si>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</si>
  <si>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</si>
  <si>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</si>
  <si>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</si>
  <si>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</si>
  <si>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</si>
  <si>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</si>
  <si>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</si>
  <si>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</si>
  <si>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</si>
  <si>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</si>
  <si>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</si>
  <si>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</si>
  <si>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</si>
  <si>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</si>
  <si>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</si>
  <si>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</si>
  <si>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</si>
  <si>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</si>
  <si>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</si>
  <si>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</si>
  <si>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</si>
  <si>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</si>
  <si>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</si>
  <si>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</si>
  <si>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</si>
  <si>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</si>
  <si>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</si>
  <si>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</si>
  <si>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</si>
  <si>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</si>
  <si>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</si>
  <si>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</si>
  <si>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</si>
  <si>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</si>
  <si>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</si>
  <si>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</si>
  <si>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</si>
  <si>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</si>
  <si>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</si>
  <si>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</si>
  <si>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</si>
  <si>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</si>
  <si>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</si>
  <si>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</si>
  <si>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</si>
  <si>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</si>
  <si>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</si>
  <si>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</si>
  <si>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</si>
  <si>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</si>
  <si>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</si>
  <si>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</si>
  <si>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</si>
  <si>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</si>
  <si>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</si>
  <si>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</si>
  <si>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</si>
  <si>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</si>
  <si>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</si>
  <si>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</si>
  <si>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</si>
  <si>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</si>
  <si>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</si>
  <si>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</si>
  <si>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</si>
  <si>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</si>
  <si>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</si>
  <si>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</si>
  <si>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</si>
  <si>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</si>
  <si>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</si>
  <si>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</si>
  <si>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</si>
  <si>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</si>
  <si>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</si>
  <si>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</si>
  <si>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</si>
  <si>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</si>
  <si>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</si>
  <si>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</si>
  <si>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</si>
  <si>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</si>
  <si>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</si>
  <si>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</si>
  <si>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</si>
  <si>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</si>
  <si>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</si>
  <si>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</si>
  <si>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</si>
  <si>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</si>
  <si>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</si>
  <si>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</si>
  <si>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</si>
  <si>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</si>
  <si>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</si>
  <si>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</si>
  <si>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</si>
  <si>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</si>
  <si>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</si>
  <si>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</si>
  <si>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</si>
  <si>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</si>
  <si>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</si>
  <si>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</si>
  <si>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</si>
  <si>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</si>
  <si>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</si>
  <si>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</si>
  <si>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</si>
  <si>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</si>
  <si>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</si>
  <si>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</si>
  <si>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</si>
  <si>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</si>
  <si>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</si>
  <si>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</si>
  <si>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</si>
  <si>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</si>
  <si>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</si>
  <si>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</si>
  <si>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</si>
  <si>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</si>
  <si>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</si>
  <si>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</si>
  <si>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</si>
  <si>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</si>
  <si>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</si>
  <si>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</si>
  <si>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</si>
  <si>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</si>
  <si>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</si>
  <si>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</si>
  <si>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</si>
  <si>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</si>
  <si>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</si>
  <si>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</si>
  <si>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</si>
  <si>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</si>
  <si>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</si>
  <si>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</si>
  <si>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</si>
  <si>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</si>
  <si>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</si>
  <si>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</si>
  <si>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</si>
  <si>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</si>
  <si>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</si>
  <si>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</si>
  <si>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</si>
  <si>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</si>
  <si>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</si>
  <si>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</si>
  <si>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</si>
  <si>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</si>
  <si>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</si>
  <si>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</si>
  <si>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</si>
  <si>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</si>
  <si>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</si>
  <si>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</si>
  <si>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</si>
  <si>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</si>
  <si>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</si>
  <si>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</si>
  <si>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</si>
  <si>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</si>
  <si>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</si>
  <si>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</si>
  <si>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</si>
  <si>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</si>
  <si>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</si>
  <si>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</si>
  <si>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</si>
  <si>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</si>
  <si>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</si>
  <si>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</si>
  <si>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</si>
  <si>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</si>
  <si>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</si>
  <si>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</si>
  <si>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</si>
  <si>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</si>
  <si>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</si>
  <si>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</si>
  <si>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</si>
  <si>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</si>
  <si>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</si>
  <si>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</si>
  <si>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</si>
  <si>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</si>
  <si>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</si>
  <si>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</si>
  <si>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</si>
  <si>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</si>
  <si>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</si>
  <si>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</si>
  <si>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</si>
  <si>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</si>
  <si>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</si>
  <si>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</si>
  <si>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</si>
  <si>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</si>
  <si>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</si>
  <si>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</si>
  <si>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</si>
  <si>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</si>
  <si>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</si>
  <si>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</si>
  <si>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</si>
  <si>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</si>
  <si>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</si>
  <si>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</si>
  <si>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</si>
  <si>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</si>
  <si>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</si>
  <si>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</si>
  <si>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</si>
  <si>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</si>
  <si>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</si>
  <si>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</si>
  <si>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</si>
  <si>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</si>
  <si>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</si>
  <si>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</si>
  <si>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</si>
  <si>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</si>
  <si>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</si>
  <si>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</si>
  <si>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</si>
  <si>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</si>
  <si>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</si>
  <si>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</si>
  <si>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</si>
  <si>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</si>
  <si>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</si>
  <si>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</si>
  <si>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</si>
  <si>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</si>
  <si>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</si>
  <si>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</si>
  <si>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</si>
  <si>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</si>
  <si>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</si>
  <si>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</si>
  <si>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</si>
  <si>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</si>
  <si>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</si>
  <si>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</si>
  <si>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</si>
  <si>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</si>
  <si>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</si>
  <si>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</si>
  <si>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</si>
  <si>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</si>
  <si>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</si>
  <si>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</si>
  <si>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</si>
  <si>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</si>
  <si>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</si>
  <si>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</si>
  <si>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</si>
  <si>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</si>
  <si>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</si>
  <si>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</si>
  <si>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</si>
  <si>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</si>
  <si>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</si>
  <si>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</si>
  <si>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</si>
  <si>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</si>
  <si>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</si>
  <si>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</si>
  <si>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</si>
  <si>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</si>
  <si>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</si>
  <si>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</si>
  <si>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</si>
  <si>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</si>
  <si>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</si>
  <si>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</si>
  <si>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</si>
  <si>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</si>
  <si>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</si>
  <si>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</si>
  <si>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</si>
  <si>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</si>
  <si>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</si>
  <si>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</si>
  <si>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</si>
  <si>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</si>
  <si>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</si>
  <si>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</si>
  <si>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</si>
  <si>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</si>
  <si>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</si>
  <si>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</si>
  <si>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</si>
  <si>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</si>
  <si>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</si>
  <si>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</si>
  <si>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</si>
  <si>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</si>
  <si>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</si>
  <si>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</si>
  <si>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</si>
  <si>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</si>
  <si>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</si>
  <si>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</si>
  <si>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</si>
  <si>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</si>
  <si>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</si>
  <si>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</si>
  <si>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</si>
  <si>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</si>
  <si>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</si>
  <si>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</si>
  <si>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</si>
  <si>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</si>
  <si>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</si>
  <si>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</si>
  <si>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</si>
  <si>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</si>
  <si>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</si>
  <si>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</si>
  <si>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</si>
  <si>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</si>
  <si>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</si>
  <si>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</si>
  <si>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</si>
  <si>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</si>
  <si>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</si>
  <si>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</si>
  <si>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</si>
  <si>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</si>
  <si>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</si>
  <si>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</si>
  <si>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</si>
  <si>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</si>
  <si>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</si>
  <si>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</si>
  <si>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</si>
  <si>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</si>
  <si>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</si>
  <si>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</si>
  <si>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</si>
  <si>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</si>
  <si>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</si>
  <si>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</si>
  <si>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</si>
  <si>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</si>
  <si>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</si>
  <si>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</si>
  <si>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</si>
  <si>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</si>
  <si>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</si>
  <si>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</si>
  <si>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</si>
  <si>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</si>
  <si>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</si>
  <si>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</si>
  <si>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</si>
  <si>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</si>
  <si>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</si>
  <si>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</si>
  <si>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</si>
  <si>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</si>
  <si>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</si>
  <si>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</si>
  <si>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</si>
  <si>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</si>
  <si>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</si>
  <si>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</si>
  <si>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</si>
  <si>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</si>
  <si>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</si>
  <si>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</si>
  <si>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</si>
  <si>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</si>
  <si>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</si>
  <si>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</si>
  <si>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</si>
  <si>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</si>
  <si>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</si>
  <si>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</si>
  <si>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</si>
  <si>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</si>
  <si>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</si>
  <si>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</si>
  <si>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</si>
  <si>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</si>
  <si>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</si>
  <si>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</si>
  <si>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</si>
  <si>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</si>
  <si>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</si>
  <si>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</si>
  <si>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</si>
  <si>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</si>
  <si>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</si>
  <si>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</si>
  <si>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</si>
  <si>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</si>
  <si>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</si>
  <si>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</si>
  <si>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</si>
  <si>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</si>
  <si>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</si>
  <si>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</si>
  <si>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</si>
  <si>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</si>
  <si>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</si>
  <si>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</si>
  <si>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</si>
  <si>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</si>
  <si>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</si>
  <si>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</si>
  <si>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</si>
  <si>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</si>
  <si>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</si>
  <si>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</si>
  <si>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</si>
  <si>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</si>
  <si>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</si>
  <si>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</si>
  <si>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</si>
  <si>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</si>
  <si>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</si>
  <si>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</si>
  <si>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</si>
  <si>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</si>
  <si>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</si>
  <si>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</si>
  <si>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</si>
  <si>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</si>
  <si>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</si>
  <si>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</si>
  <si>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</si>
  <si>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</si>
  <si>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</si>
  <si>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</si>
  <si>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</si>
  <si>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</si>
  <si>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</si>
  <si>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</si>
  <si>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</si>
  <si>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</si>
  <si>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</si>
  <si>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</si>
  <si>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</si>
  <si>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</si>
  <si>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</si>
  <si>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</si>
  <si>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</si>
  <si>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</si>
  <si>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</si>
  <si>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</si>
  <si>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</si>
  <si>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</si>
  <si>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</si>
  <si>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</si>
  <si>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</si>
  <si>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</si>
  <si>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</si>
  <si>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</si>
  <si>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</si>
  <si>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</si>
  <si>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</si>
  <si>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</si>
  <si>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</si>
  <si>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</si>
  <si>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</si>
  <si>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</si>
  <si>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</si>
  <si>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</si>
  <si>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</si>
  <si>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</si>
  <si>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</si>
  <si>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</si>
  <si>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</si>
  <si>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</si>
  <si>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</si>
  <si>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</si>
  <si>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</si>
  <si>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</si>
  <si>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</si>
  <si>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</si>
  <si>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</si>
  <si>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</si>
  <si>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</si>
  <si>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</si>
  <si>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</si>
  <si>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</si>
  <si>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</si>
  <si>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</si>
  <si>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</si>
  <si>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</si>
  <si>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</si>
  <si>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</si>
  <si>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</si>
  <si>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</si>
  <si>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</si>
  <si>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</si>
  <si>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</si>
  <si>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</si>
  <si>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</si>
  <si>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</si>
  <si>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</si>
  <si>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</si>
  <si>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</si>
  <si>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</si>
  <si>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</si>
  <si>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</si>
  <si>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</si>
  <si>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</si>
  <si>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</si>
  <si>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</si>
  <si>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</si>
  <si>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</si>
  <si>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</si>
  <si>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</si>
  <si>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</si>
  <si>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</si>
  <si>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</si>
  <si>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</si>
  <si>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</si>
  <si>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</si>
  <si>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</si>
  <si>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</si>
  <si>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</si>
  <si>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</si>
  <si>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</si>
  <si>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</si>
  <si>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</si>
  <si>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</si>
  <si>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</si>
  <si>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</si>
  <si>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</si>
  <si>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</si>
  <si>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</si>
  <si>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</si>
  <si>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</si>
  <si>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</si>
  <si>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</si>
  <si>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</si>
  <si>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</si>
  <si>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</si>
  <si>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</si>
  <si>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</si>
  <si>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</si>
  <si>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</si>
  <si>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</si>
  <si>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</si>
  <si>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</si>
  <si>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</si>
  <si>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</si>
  <si>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</si>
  <si>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</si>
  <si>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</si>
  <si>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</si>
  <si>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</si>
  <si>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</si>
  <si>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</si>
  <si>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</si>
  <si>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</si>
  <si>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</si>
  <si>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</si>
  <si>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</si>
  <si>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</si>
  <si>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</si>
  <si>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</si>
  <si>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</si>
  <si>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</si>
  <si>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</si>
  <si>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</si>
  <si>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</si>
  <si>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</si>
  <si>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</si>
  <si>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</si>
  <si>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</si>
  <si>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</si>
  <si>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</si>
  <si>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</si>
  <si>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</si>
  <si>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</si>
  <si>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</si>
  <si>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</si>
  <si>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</si>
  <si>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</si>
  <si>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</si>
  <si>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</si>
  <si>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</si>
  <si>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</si>
  <si>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</si>
  <si>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</si>
  <si>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</si>
  <si>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</si>
  <si>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</si>
  <si>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</si>
  <si>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</si>
  <si>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</si>
  <si>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</si>
  <si>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</si>
  <si>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</si>
  <si>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</si>
  <si>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</si>
  <si>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</si>
  <si>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</si>
  <si>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</si>
  <si>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</si>
  <si>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</si>
  <si>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</si>
  <si>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</si>
  <si>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</si>
  <si>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</si>
  <si>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</si>
  <si>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</si>
  <si>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</si>
  <si>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</si>
  <si>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</si>
  <si>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</si>
  <si>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</si>
  <si>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</si>
  <si>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</si>
  <si>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</si>
  <si>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</si>
  <si>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</si>
  <si>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</si>
  <si>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</si>
  <si>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</si>
  <si>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</si>
  <si>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</si>
  <si>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</si>
  <si>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</si>
  <si>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</si>
  <si>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</si>
  <si>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</si>
  <si>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</si>
  <si>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</si>
  <si>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</si>
  <si>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</si>
  <si>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</si>
  <si>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</si>
  <si>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</si>
  <si>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</si>
  <si>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</si>
  <si>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</si>
  <si>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</si>
  <si>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</si>
  <si>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</si>
  <si>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</si>
  <si>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</si>
  <si>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</si>
  <si>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</si>
  <si>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</si>
  <si>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</si>
  <si>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</si>
  <si>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</si>
  <si>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</si>
  <si>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</si>
  <si>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</si>
  <si>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</si>
  <si>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</si>
  <si>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</si>
  <si>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</si>
  <si>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</si>
  <si>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</si>
  <si>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</si>
  <si>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</si>
  <si>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</si>
  <si>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</si>
  <si>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</si>
  <si>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</si>
  <si>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</si>
  <si>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</si>
  <si>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</si>
  <si>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</si>
  <si>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</si>
  <si>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</si>
  <si>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</si>
  <si>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</si>
  <si>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</si>
  <si>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</si>
  <si>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</si>
  <si>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</si>
  <si>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</si>
  <si>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</si>
  <si>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</si>
  <si>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</si>
  <si>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</si>
  <si>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</si>
  <si>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</si>
  <si>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</si>
  <si>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</si>
  <si>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</si>
  <si>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</si>
  <si>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</si>
  <si>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</si>
  <si>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</si>
  <si>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</si>
  <si>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</si>
  <si>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</si>
  <si>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</si>
  <si>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</si>
  <si>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</si>
  <si>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</si>
  <si>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</si>
  <si>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</si>
  <si>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</si>
  <si>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</si>
  <si>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</si>
  <si>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</si>
  <si>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</si>
  <si>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</si>
  <si>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</si>
  <si>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</si>
  <si>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</si>
  <si>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</si>
  <si>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</si>
  <si>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</si>
  <si>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</si>
  <si>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</si>
  <si>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</si>
  <si>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</si>
  <si>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</si>
  <si>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</si>
  <si>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</si>
  <si>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</si>
  <si>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</si>
  <si>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</si>
  <si>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</si>
  <si>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</si>
  <si>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</si>
  <si>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</si>
  <si>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</si>
  <si>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</si>
  <si>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</si>
  <si>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</si>
  <si>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</si>
  <si>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</si>
  <si>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</si>
  <si>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</si>
  <si>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</si>
  <si>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</si>
  <si>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</si>
  <si>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</si>
  <si>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</si>
  <si>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</si>
  <si>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</si>
  <si>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</si>
  <si>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</si>
  <si>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</si>
  <si>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</si>
  <si>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</si>
  <si>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</si>
  <si>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</si>
  <si>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</si>
  <si>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</si>
  <si>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</si>
  <si>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</si>
  <si>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</si>
  <si>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</si>
  <si>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</si>
  <si>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</si>
  <si>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</si>
  <si>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</si>
  <si>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</si>
  <si>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</si>
  <si>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</si>
  <si>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</si>
  <si>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</si>
  <si>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</si>
  <si>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</si>
  <si>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</si>
  <si>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</si>
  <si>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</si>
  <si>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</si>
  <si>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</si>
  <si>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</si>
  <si>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</si>
  <si>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</si>
  <si>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</si>
  <si>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</si>
  <si>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</si>
  <si>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</si>
  <si>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</si>
  <si>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</si>
  <si>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</si>
  <si>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</si>
  <si>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</si>
  <si>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</si>
  <si>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</si>
  <si>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</si>
  <si>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</si>
  <si>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</si>
  <si>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</si>
  <si>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</si>
  <si>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</si>
  <si>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</si>
  <si>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</si>
  <si>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</si>
  <si>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</si>
  <si>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</si>
  <si>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</si>
  <si>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</si>
  <si>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</si>
  <si>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</si>
  <si>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</si>
  <si>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</si>
  <si>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</si>
  <si>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</si>
  <si>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</si>
  <si>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</si>
  <si>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</si>
  <si>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</si>
  <si>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</si>
  <si>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</si>
  <si>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</si>
  <si>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</si>
  <si>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</si>
  <si>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</si>
  <si>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</si>
  <si>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</si>
  <si>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</si>
  <si>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</si>
  <si>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</si>
  <si>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</si>
  <si>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</si>
  <si>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</si>
  <si>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</si>
  <si>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</si>
  <si>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</si>
  <si>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</si>
  <si>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</si>
  <si>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</si>
  <si>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</si>
  <si>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</si>
  <si>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</si>
  <si>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</si>
  <si>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</si>
  <si>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</si>
  <si>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</si>
  <si>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</si>
  <si>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</si>
  <si>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</si>
  <si>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</si>
  <si>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</si>
  <si>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</si>
  <si>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</si>
  <si>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</si>
  <si>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</si>
  <si>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</si>
  <si>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</si>
  <si>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</si>
  <si>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</si>
  <si>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</si>
  <si>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</si>
  <si>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</si>
  <si>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</si>
  <si>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</si>
  <si>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</si>
  <si>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</si>
  <si>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</si>
  <si>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</si>
  <si>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</si>
  <si>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</si>
  <si>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</si>
  <si>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</si>
  <si>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</si>
  <si>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</si>
  <si>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</si>
  <si>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</si>
  <si>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</si>
  <si>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</si>
  <si>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</si>
  <si>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</si>
  <si>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</si>
  <si>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</si>
  <si>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</si>
  <si>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</si>
  <si>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</si>
  <si>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</si>
  <si>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</si>
  <si>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</si>
  <si>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</si>
  <si>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</si>
  <si>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</si>
  <si>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</si>
  <si>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</si>
  <si>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</si>
  <si>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</si>
  <si>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</si>
  <si>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</si>
  <si>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</si>
  <si>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</si>
  <si>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</si>
  <si>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</si>
  <si>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</si>
  <si>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</si>
  <si>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</si>
  <si>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</si>
  <si>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</si>
  <si>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</si>
  <si>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</si>
  <si>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</si>
  <si>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</si>
  <si>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</si>
  <si>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</si>
  <si>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</si>
  <si>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</si>
  <si>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</si>
  <si>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</si>
  <si>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</si>
  <si>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</si>
  <si>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</si>
  <si>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</si>
  <si>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</si>
  <si>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</si>
  <si>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</si>
  <si>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</si>
  <si>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</si>
  <si>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</si>
  <si>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</si>
  <si>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</si>
  <si>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</si>
  <si>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</si>
  <si>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</si>
  <si>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</si>
  <si>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</si>
  <si>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</si>
  <si>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</si>
  <si>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</si>
  <si>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</si>
  <si>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</si>
  <si>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</si>
  <si>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</si>
  <si>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</si>
  <si>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</si>
  <si>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</si>
  <si>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</si>
  <si>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</si>
  <si>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</si>
  <si>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</si>
  <si>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</si>
  <si>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</si>
  <si>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</si>
  <si>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</si>
  <si>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</si>
  <si>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</si>
  <si>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</si>
  <si>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</si>
  <si>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</si>
  <si>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</si>
  <si>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</si>
  <si>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</si>
  <si>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</si>
  <si>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</si>
  <si>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</si>
  <si>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</si>
  <si>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</si>
  <si>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</si>
  <si>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</si>
  <si>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</si>
  <si>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</si>
  <si>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</si>
  <si>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</si>
  <si>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</si>
  <si>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</si>
  <si>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</si>
  <si>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</si>
  <si>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</si>
  <si>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</si>
  <si>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</si>
  <si>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</si>
  <si>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</si>
  <si>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</si>
  <si>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</si>
  <si>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</si>
  <si>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</si>
  <si>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</si>
  <si>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</si>
  <si>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</si>
  <si>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</si>
  <si>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</si>
  <si>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</si>
  <si>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</si>
  <si>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</si>
  <si>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</si>
  <si>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</si>
  <si>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</si>
  <si>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</si>
  <si>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</si>
  <si>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</si>
  <si>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</si>
  <si>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</si>
  <si>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</si>
  <si>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</si>
  <si>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</si>
  <si>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</si>
  <si>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</si>
  <si>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</si>
  <si>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</si>
  <si>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</si>
  <si>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</si>
  <si>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</si>
  <si>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</si>
  <si>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</si>
  <si>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</si>
  <si>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</si>
  <si>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</si>
  <si>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</si>
  <si>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</si>
  <si>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</si>
  <si>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</si>
  <si>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</si>
  <si>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</si>
  <si>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</si>
  <si>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</si>
  <si>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</si>
  <si>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</si>
  <si>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</si>
  <si>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</si>
  <si>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</si>
  <si>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</si>
  <si>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</si>
  <si>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</si>
  <si>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</si>
  <si>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</si>
  <si>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</si>
  <si>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</si>
  <si>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</si>
  <si>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</si>
  <si>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</si>
  <si>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</si>
  <si>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</si>
  <si>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</si>
  <si>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</si>
  <si>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</si>
  <si>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</si>
  <si>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</si>
  <si>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</si>
  <si>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</si>
  <si>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</si>
  <si>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</si>
  <si>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</si>
  <si>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</si>
  <si>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</si>
  <si>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</si>
  <si>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</si>
  <si>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</si>
  <si>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</si>
  <si>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</si>
  <si>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</si>
  <si>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</si>
  <si>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</si>
  <si>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</si>
  <si>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</si>
  <si>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</si>
  <si>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</si>
  <si>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</si>
  <si>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</si>
  <si>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</si>
  <si>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</si>
  <si>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</si>
  <si>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</si>
  <si>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</si>
  <si>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</si>
  <si>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</si>
  <si>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</si>
  <si>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</si>
  <si>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</si>
  <si>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</si>
  <si>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</si>
  <si>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</si>
  <si>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</si>
  <si>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</si>
  <si>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</si>
  <si>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</si>
  <si>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</si>
  <si>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</si>
  <si>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</si>
  <si>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</si>
  <si>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</si>
  <si>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</si>
  <si>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</si>
  <si>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</si>
  <si>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</si>
  <si>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</si>
  <si>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</si>
  <si>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</si>
  <si>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</si>
  <si>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</si>
  <si>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</si>
  <si>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</si>
  <si>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</si>
  <si>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</si>
  <si>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</si>
  <si>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</si>
  <si>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</si>
  <si>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</si>
  <si>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</si>
  <si>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</si>
  <si>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</si>
  <si>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</si>
  <si>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</si>
  <si>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</si>
  <si>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</si>
  <si>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</si>
  <si>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</si>
  <si>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</si>
  <si>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</si>
  <si>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</si>
  <si>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</si>
  <si>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</si>
  <si>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</si>
  <si>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</si>
  <si>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</si>
  <si>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</si>
  <si>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</si>
  <si>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</si>
  <si>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</si>
  <si>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</si>
  <si>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</si>
  <si>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</si>
  <si>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</si>
  <si>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</si>
  <si>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</si>
  <si>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</si>
  <si>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</si>
  <si>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</si>
  <si>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</si>
  <si>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</si>
  <si>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</si>
  <si>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</si>
  <si>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</si>
  <si>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</si>
  <si>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</si>
  <si>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</si>
  <si>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</si>
  <si>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</si>
  <si>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</si>
  <si>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</si>
  <si>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</si>
  <si>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</si>
  <si>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</si>
  <si>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</si>
  <si>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</si>
  <si>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</si>
  <si>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</si>
  <si>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</si>
  <si>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</si>
  <si>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</si>
  <si>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</si>
  <si>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</si>
  <si>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</si>
  <si>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</si>
  <si>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</si>
  <si>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</si>
  <si>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</si>
  <si>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</si>
  <si>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</si>
  <si>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</si>
  <si>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</si>
  <si>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</si>
  <si>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</si>
  <si>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</si>
  <si>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</si>
  <si>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</si>
  <si>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</si>
  <si>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</si>
  <si>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</si>
  <si>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</si>
  <si>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</si>
  <si>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</si>
  <si>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</si>
  <si>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</si>
  <si>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</si>
  <si>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</si>
  <si>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</si>
  <si>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</si>
  <si>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</si>
  <si>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</si>
  <si>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</si>
  <si>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</si>
  <si>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</si>
  <si>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</si>
  <si>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</si>
  <si>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</si>
  <si>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</si>
  <si>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</si>
  <si>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</si>
  <si>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</si>
  <si>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</si>
  <si>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</si>
  <si>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</si>
  <si>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</si>
  <si>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</si>
  <si>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</si>
  <si>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</si>
  <si>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</si>
  <si>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</si>
  <si>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</si>
  <si>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</si>
  <si>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</si>
  <si>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</si>
  <si>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</si>
  <si>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</si>
  <si>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</si>
  <si>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</si>
  <si>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</si>
  <si>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</si>
  <si>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</si>
  <si>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</si>
  <si>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</si>
  <si>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</si>
  <si>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</si>
  <si>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</si>
  <si>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</si>
  <si>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</si>
  <si>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</si>
  <si>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</si>
  <si>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</si>
  <si>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</si>
  <si>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</si>
  <si>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</si>
  <si>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</si>
  <si>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</si>
  <si>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</si>
  <si>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</si>
  <si>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</si>
  <si>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</si>
  <si>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</si>
  <si>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</si>
  <si>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</si>
  <si>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WORM Festival</t>
  </si>
  <si>
    <t>C520</t>
  </si>
  <si>
    <t>Artist fees</t>
  </si>
  <si>
    <t>Tfr 1k to Central Admin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</si>
</sst>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Check"/>
      <sheetName val="JC Table"/>
      <sheetName val="PTD TB for Month end"/>
      <sheetName val="Month end PO table"/>
      <sheetName val="Month end POs"/>
      <sheetName val="Month end outturn"/>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ZK010.K008</v>
          </cell>
          <cell r="B12" t="str">
            <v>ZK010</v>
          </cell>
          <cell r="C12">
            <v>0</v>
          </cell>
          <cell r="D12">
            <v>0</v>
          </cell>
          <cell r="E12">
            <v>0</v>
          </cell>
          <cell r="F12">
            <v>0</v>
          </cell>
        </row>
        <row r="13">
          <cell r="A13" t="str">
            <v>ZK010.K010</v>
          </cell>
          <cell r="B13" t="str">
            <v>ZK010</v>
          </cell>
          <cell r="C13">
            <v>0</v>
          </cell>
          <cell r="D13">
            <v>0</v>
          </cell>
          <cell r="E13">
            <v>0</v>
          </cell>
          <cell r="F13">
            <v>0</v>
          </cell>
        </row>
        <row r="14">
          <cell r="A14" t="str">
            <v>ZK015.K011</v>
          </cell>
          <cell r="B14" t="str">
            <v>ZK015</v>
          </cell>
          <cell r="C14">
            <v>0</v>
          </cell>
          <cell r="D14">
            <v>0</v>
          </cell>
          <cell r="E14">
            <v>0</v>
          </cell>
          <cell r="F14">
            <v>0</v>
          </cell>
        </row>
        <row r="15">
          <cell r="A15" t="str">
            <v>ZK100.0001</v>
          </cell>
          <cell r="B15" t="str">
            <v>ZK100</v>
          </cell>
          <cell r="C15">
            <v>0</v>
          </cell>
          <cell r="D15">
            <v>0</v>
          </cell>
          <cell r="E15">
            <v>0</v>
          </cell>
          <cell r="F15">
            <v>0</v>
          </cell>
        </row>
        <row r="16">
          <cell r="A16" t="str">
            <v>ZK100.0001.0000</v>
          </cell>
          <cell r="B16" t="str">
            <v>ZK100</v>
          </cell>
          <cell r="C16">
            <v>0</v>
          </cell>
          <cell r="D16">
            <v>0</v>
          </cell>
          <cell r="E16">
            <v>0</v>
          </cell>
          <cell r="F16">
            <v>10605.86</v>
          </cell>
        </row>
        <row r="17">
          <cell r="A17" t="str">
            <v>ZK100.0008.0000</v>
          </cell>
          <cell r="B17" t="str">
            <v>ZK100</v>
          </cell>
          <cell r="C17">
            <v>0</v>
          </cell>
          <cell r="D17">
            <v>0</v>
          </cell>
          <cell r="E17">
            <v>0</v>
          </cell>
          <cell r="F17">
            <v>0</v>
          </cell>
        </row>
        <row r="18">
          <cell r="A18" t="str">
            <v>ZK100.0009.0000</v>
          </cell>
          <cell r="B18" t="str">
            <v>ZK100</v>
          </cell>
          <cell r="C18">
            <v>0</v>
          </cell>
          <cell r="D18">
            <v>0</v>
          </cell>
          <cell r="E18">
            <v>0</v>
          </cell>
          <cell r="F18">
            <v>0</v>
          </cell>
        </row>
        <row r="19">
          <cell r="A19" t="str">
            <v>ZK100.K001.0000</v>
          </cell>
          <cell r="B19" t="str">
            <v>ZK100</v>
          </cell>
          <cell r="C19">
            <v>0</v>
          </cell>
          <cell r="D19">
            <v>0</v>
          </cell>
          <cell r="E19">
            <v>0</v>
          </cell>
          <cell r="F19">
            <v>0</v>
          </cell>
        </row>
        <row r="20">
          <cell r="A20" t="str">
            <v>ZK100.K006.0000</v>
          </cell>
          <cell r="B20" t="str">
            <v>ZK100</v>
          </cell>
          <cell r="C20">
            <v>0</v>
          </cell>
          <cell r="D20">
            <v>0</v>
          </cell>
          <cell r="E20">
            <v>0</v>
          </cell>
          <cell r="F20">
            <v>0</v>
          </cell>
        </row>
        <row r="21">
          <cell r="A21" t="str">
            <v>ZK100.K100.C390</v>
          </cell>
          <cell r="B21" t="str">
            <v>ZK100</v>
          </cell>
          <cell r="C21">
            <v>0</v>
          </cell>
          <cell r="D21">
            <v>0</v>
          </cell>
          <cell r="E21">
            <v>0</v>
          </cell>
          <cell r="F21">
            <v>0</v>
          </cell>
        </row>
        <row r="22">
          <cell r="A22" t="str">
            <v>ZK100.K102.0000</v>
          </cell>
          <cell r="B22" t="str">
            <v>ZK100</v>
          </cell>
          <cell r="C22">
            <v>0</v>
          </cell>
          <cell r="D22">
            <v>0</v>
          </cell>
          <cell r="E22">
            <v>0</v>
          </cell>
          <cell r="F22">
            <v>0</v>
          </cell>
        </row>
        <row r="23">
          <cell r="A23" t="str">
            <v>ZK100.K104.0000</v>
          </cell>
          <cell r="B23" t="str">
            <v>ZK100</v>
          </cell>
          <cell r="C23">
            <v>0</v>
          </cell>
          <cell r="D23">
            <v>6521.7</v>
          </cell>
          <cell r="E23">
            <v>0</v>
          </cell>
          <cell r="F23">
            <v>0</v>
          </cell>
        </row>
        <row r="24">
          <cell r="A24" t="str">
            <v>ZK100.K107.0000</v>
          </cell>
          <cell r="B24" t="str">
            <v>ZK100</v>
          </cell>
          <cell r="C24">
            <v>0</v>
          </cell>
          <cell r="D24">
            <v>11388</v>
          </cell>
          <cell r="E24">
            <v>136.66999999999999</v>
          </cell>
          <cell r="F24">
            <v>10251.33</v>
          </cell>
        </row>
        <row r="25">
          <cell r="A25" t="str">
            <v>ZK100.K115.0000</v>
          </cell>
          <cell r="B25" t="str">
            <v>ZK100</v>
          </cell>
          <cell r="C25">
            <v>0</v>
          </cell>
          <cell r="D25">
            <v>24092.69</v>
          </cell>
          <cell r="E25">
            <v>507.75</v>
          </cell>
          <cell r="F25">
            <v>0</v>
          </cell>
        </row>
        <row r="26">
          <cell r="A26" t="str">
            <v>ZK100.K115.C020</v>
          </cell>
          <cell r="B26" t="str">
            <v>ZK100</v>
          </cell>
          <cell r="C26">
            <v>0</v>
          </cell>
          <cell r="D26">
            <v>0.08</v>
          </cell>
          <cell r="E26">
            <v>0</v>
          </cell>
          <cell r="F26">
            <v>0</v>
          </cell>
        </row>
        <row r="27">
          <cell r="A27" t="str">
            <v>ZK100.K115.I001</v>
          </cell>
          <cell r="B27" t="str">
            <v>ZK100</v>
          </cell>
          <cell r="C27">
            <v>0</v>
          </cell>
          <cell r="D27">
            <v>0</v>
          </cell>
          <cell r="E27">
            <v>-0.65</v>
          </cell>
          <cell r="F27">
            <v>0</v>
          </cell>
        </row>
        <row r="28">
          <cell r="A28" t="str">
            <v>ZK100.K116.0000</v>
          </cell>
          <cell r="B28" t="str">
            <v>ZK100</v>
          </cell>
          <cell r="C28">
            <v>0</v>
          </cell>
          <cell r="D28">
            <v>4177</v>
          </cell>
          <cell r="E28">
            <v>294.64999999999998</v>
          </cell>
          <cell r="F28">
            <v>0</v>
          </cell>
        </row>
        <row r="29">
          <cell r="A29" t="str">
            <v>ZK100.K116.C020</v>
          </cell>
          <cell r="B29" t="str">
            <v>ZK100</v>
          </cell>
          <cell r="C29">
            <v>0</v>
          </cell>
          <cell r="D29">
            <v>-0.33</v>
          </cell>
          <cell r="E29">
            <v>0</v>
          </cell>
          <cell r="F29">
            <v>0</v>
          </cell>
        </row>
        <row r="30">
          <cell r="A30" t="str">
            <v>ZK100.K116.C140</v>
          </cell>
          <cell r="B30" t="str">
            <v>ZK100</v>
          </cell>
          <cell r="C30">
            <v>0</v>
          </cell>
          <cell r="D30">
            <v>0</v>
          </cell>
          <cell r="E30">
            <v>-0.5</v>
          </cell>
          <cell r="F30">
            <v>0</v>
          </cell>
        </row>
        <row r="31">
          <cell r="A31" t="str">
            <v>ZK100.K117.0000</v>
          </cell>
          <cell r="B31" t="str">
            <v>ZK100</v>
          </cell>
          <cell r="C31">
            <v>0</v>
          </cell>
          <cell r="D31">
            <v>1953.87</v>
          </cell>
          <cell r="E31">
            <v>0</v>
          </cell>
          <cell r="F31">
            <v>0</v>
          </cell>
        </row>
        <row r="32">
          <cell r="A32" t="str">
            <v>ZK100.K120.0000</v>
          </cell>
          <cell r="B32" t="str">
            <v>ZK100</v>
          </cell>
          <cell r="C32">
            <v>0</v>
          </cell>
          <cell r="D32">
            <v>1743.03</v>
          </cell>
          <cell r="E32">
            <v>309.68</v>
          </cell>
          <cell r="F32">
            <v>0</v>
          </cell>
        </row>
        <row r="33">
          <cell r="A33" t="str">
            <v>ZK100.K120.C020</v>
          </cell>
          <cell r="B33" t="str">
            <v>ZK100</v>
          </cell>
          <cell r="C33">
            <v>0</v>
          </cell>
          <cell r="D33">
            <v>0</v>
          </cell>
          <cell r="E33">
            <v>-0.05</v>
          </cell>
          <cell r="F33">
            <v>0</v>
          </cell>
        </row>
        <row r="34">
          <cell r="A34" t="str">
            <v>ZK100.K120.I001</v>
          </cell>
          <cell r="B34" t="str">
            <v>ZK100</v>
          </cell>
          <cell r="C34">
            <v>0</v>
          </cell>
          <cell r="D34">
            <v>0</v>
          </cell>
          <cell r="E34">
            <v>-0.53</v>
          </cell>
          <cell r="F34">
            <v>0</v>
          </cell>
        </row>
        <row r="35">
          <cell r="A35" t="str">
            <v>ZK100.K122.0000</v>
          </cell>
          <cell r="B35" t="str">
            <v>ZK100</v>
          </cell>
          <cell r="C35">
            <v>0</v>
          </cell>
          <cell r="D35">
            <v>75</v>
          </cell>
          <cell r="E35">
            <v>0</v>
          </cell>
          <cell r="F35">
            <v>0</v>
          </cell>
        </row>
        <row r="36">
          <cell r="A36" t="str">
            <v>ZK100.K130.0000</v>
          </cell>
          <cell r="B36" t="str">
            <v>ZK100</v>
          </cell>
          <cell r="C36">
            <v>0</v>
          </cell>
          <cell r="D36">
            <v>0</v>
          </cell>
          <cell r="E36">
            <v>30.6</v>
          </cell>
          <cell r="F36">
            <v>0</v>
          </cell>
        </row>
        <row r="37">
          <cell r="A37" t="str">
            <v>ZK100.K133.0000</v>
          </cell>
          <cell r="B37" t="str">
            <v>ZK100</v>
          </cell>
          <cell r="C37">
            <v>0</v>
          </cell>
          <cell r="D37">
            <v>80.38</v>
          </cell>
          <cell r="E37">
            <v>119.8</v>
          </cell>
          <cell r="F37">
            <v>0</v>
          </cell>
        </row>
        <row r="38">
          <cell r="A38" t="str">
            <v>ZK100.K136.0000</v>
          </cell>
          <cell r="B38" t="str">
            <v>ZK100</v>
          </cell>
          <cell r="C38">
            <v>0</v>
          </cell>
          <cell r="D38">
            <v>3930</v>
          </cell>
          <cell r="E38">
            <v>0</v>
          </cell>
          <cell r="F38">
            <v>0</v>
          </cell>
        </row>
        <row r="39">
          <cell r="A39" t="str">
            <v>ZK100.K138.0000</v>
          </cell>
          <cell r="B39" t="str">
            <v>ZK100</v>
          </cell>
          <cell r="C39">
            <v>0</v>
          </cell>
          <cell r="D39">
            <v>0</v>
          </cell>
          <cell r="E39">
            <v>0</v>
          </cell>
          <cell r="F39">
            <v>0</v>
          </cell>
        </row>
        <row r="40">
          <cell r="A40" t="str">
            <v>ZK100.K146.0000</v>
          </cell>
          <cell r="B40" t="str">
            <v>ZK100</v>
          </cell>
          <cell r="C40">
            <v>0</v>
          </cell>
          <cell r="D40">
            <v>57.99</v>
          </cell>
          <cell r="E40">
            <v>0</v>
          </cell>
          <cell r="F40">
            <v>0</v>
          </cell>
        </row>
        <row r="41">
          <cell r="A41" t="str">
            <v>ZK100.K170.C390</v>
          </cell>
          <cell r="B41" t="str">
            <v>ZK100</v>
          </cell>
          <cell r="C41">
            <v>0</v>
          </cell>
          <cell r="D41">
            <v>0</v>
          </cell>
          <cell r="E41">
            <v>0</v>
          </cell>
          <cell r="F41">
            <v>0</v>
          </cell>
        </row>
        <row r="42">
          <cell r="A42" t="str">
            <v>ZK100.K176.C140</v>
          </cell>
          <cell r="B42" t="str">
            <v>ZK100</v>
          </cell>
          <cell r="C42">
            <v>0</v>
          </cell>
          <cell r="D42">
            <v>10</v>
          </cell>
          <cell r="E42">
            <v>-10</v>
          </cell>
          <cell r="F42">
            <v>0</v>
          </cell>
        </row>
        <row r="43">
          <cell r="A43" t="str">
            <v>ZK100.K200.0000</v>
          </cell>
          <cell r="B43" t="str">
            <v>ZK100</v>
          </cell>
          <cell r="C43">
            <v>0</v>
          </cell>
          <cell r="D43">
            <v>86388</v>
          </cell>
          <cell r="E43">
            <v>14000</v>
          </cell>
          <cell r="F43">
            <v>0</v>
          </cell>
        </row>
        <row r="44">
          <cell r="A44" t="str">
            <v>ZK100.K201.0000</v>
          </cell>
          <cell r="B44" t="str">
            <v>ZK100</v>
          </cell>
          <cell r="C44">
            <v>0</v>
          </cell>
          <cell r="D44">
            <v>4010</v>
          </cell>
          <cell r="E44">
            <v>0</v>
          </cell>
          <cell r="F44">
            <v>0</v>
          </cell>
        </row>
        <row r="45">
          <cell r="A45" t="str">
            <v>ZK100.K201.C020</v>
          </cell>
          <cell r="B45" t="str">
            <v>ZK100</v>
          </cell>
          <cell r="C45">
            <v>0</v>
          </cell>
          <cell r="D45">
            <v>0</v>
          </cell>
          <cell r="E45">
            <v>0</v>
          </cell>
          <cell r="F45">
            <v>0</v>
          </cell>
        </row>
        <row r="46">
          <cell r="A46" t="str">
            <v>ZK100.K201.I001</v>
          </cell>
          <cell r="B46" t="str">
            <v>ZK100</v>
          </cell>
          <cell r="C46">
            <v>0</v>
          </cell>
          <cell r="D46">
            <v>0</v>
          </cell>
          <cell r="E46">
            <v>200</v>
          </cell>
          <cell r="F46">
            <v>0</v>
          </cell>
        </row>
        <row r="47">
          <cell r="A47" t="str">
            <v>ZK100.K202.0000</v>
          </cell>
          <cell r="B47" t="str">
            <v>ZK100</v>
          </cell>
          <cell r="C47">
            <v>0</v>
          </cell>
          <cell r="D47">
            <v>27883.5</v>
          </cell>
          <cell r="E47">
            <v>0</v>
          </cell>
          <cell r="F47">
            <v>0</v>
          </cell>
        </row>
        <row r="48">
          <cell r="A48" t="str">
            <v>ZK100.K203.0000</v>
          </cell>
          <cell r="B48" t="str">
            <v>ZK100</v>
          </cell>
          <cell r="C48">
            <v>0</v>
          </cell>
          <cell r="D48">
            <v>300.57</v>
          </cell>
          <cell r="E48">
            <v>0</v>
          </cell>
          <cell r="F48">
            <v>0</v>
          </cell>
        </row>
        <row r="49">
          <cell r="A49" t="str">
            <v>ZK100.K203.I001</v>
          </cell>
          <cell r="B49" t="str">
            <v>ZK100</v>
          </cell>
          <cell r="C49">
            <v>0</v>
          </cell>
          <cell r="D49">
            <v>0</v>
          </cell>
          <cell r="E49">
            <v>-0.24</v>
          </cell>
          <cell r="F49">
            <v>0</v>
          </cell>
        </row>
        <row r="50">
          <cell r="A50" t="str">
            <v>ZK100.K244.C390</v>
          </cell>
          <cell r="B50" t="str">
            <v>ZK100</v>
          </cell>
          <cell r="C50">
            <v>0</v>
          </cell>
          <cell r="D50">
            <v>0</v>
          </cell>
          <cell r="E50">
            <v>0</v>
          </cell>
          <cell r="F50">
            <v>0</v>
          </cell>
        </row>
        <row r="51">
          <cell r="A51" t="str">
            <v>ZK100.K270.C390</v>
          </cell>
          <cell r="B51" t="str">
            <v>ZK100</v>
          </cell>
          <cell r="C51">
            <v>0</v>
          </cell>
          <cell r="D51">
            <v>0</v>
          </cell>
          <cell r="E51">
            <v>0</v>
          </cell>
          <cell r="F51">
            <v>0</v>
          </cell>
        </row>
        <row r="52">
          <cell r="A52" t="str">
            <v>ZK100.K304.0000</v>
          </cell>
          <cell r="B52" t="str">
            <v>ZK100</v>
          </cell>
          <cell r="C52">
            <v>0</v>
          </cell>
          <cell r="D52">
            <v>-3669</v>
          </cell>
          <cell r="E52">
            <v>0</v>
          </cell>
          <cell r="F52">
            <v>0</v>
          </cell>
        </row>
        <row r="53">
          <cell r="A53" t="str">
            <v>ZK100.K304.C009</v>
          </cell>
          <cell r="B53" t="str">
            <v>ZK100</v>
          </cell>
          <cell r="C53">
            <v>0</v>
          </cell>
          <cell r="D53">
            <v>3669</v>
          </cell>
          <cell r="E53">
            <v>0</v>
          </cell>
          <cell r="F53">
            <v>0</v>
          </cell>
        </row>
        <row r="54">
          <cell r="A54" t="str">
            <v>ZK101.K115.I001</v>
          </cell>
          <cell r="B54" t="str">
            <v>ZK101</v>
          </cell>
          <cell r="C54">
            <v>0</v>
          </cell>
          <cell r="D54">
            <v>0</v>
          </cell>
          <cell r="E54">
            <v>-0.04</v>
          </cell>
          <cell r="F54">
            <v>0</v>
          </cell>
        </row>
        <row r="55">
          <cell r="A55" t="str">
            <v>ZK101.K116.C350</v>
          </cell>
          <cell r="B55" t="str">
            <v>ZK101</v>
          </cell>
          <cell r="C55">
            <v>0</v>
          </cell>
          <cell r="D55">
            <v>0</v>
          </cell>
          <cell r="E55">
            <v>64.17</v>
          </cell>
          <cell r="F55">
            <v>0</v>
          </cell>
        </row>
        <row r="56">
          <cell r="A56" t="str">
            <v>ZK101.K200.C009</v>
          </cell>
          <cell r="B56" t="str">
            <v>ZK101</v>
          </cell>
          <cell r="C56">
            <v>0</v>
          </cell>
          <cell r="D56">
            <v>0</v>
          </cell>
          <cell r="E56">
            <v>53100</v>
          </cell>
          <cell r="F56">
            <v>0</v>
          </cell>
        </row>
        <row r="57">
          <cell r="A57" t="str">
            <v>ZK101.K200.C142</v>
          </cell>
          <cell r="B57" t="str">
            <v>ZK101</v>
          </cell>
          <cell r="C57">
            <v>0</v>
          </cell>
          <cell r="D57">
            <v>3800</v>
          </cell>
          <cell r="E57">
            <v>0</v>
          </cell>
          <cell r="F57">
            <v>0</v>
          </cell>
        </row>
        <row r="58">
          <cell r="A58" t="str">
            <v>ZK101.K200.C143</v>
          </cell>
          <cell r="B58" t="str">
            <v>ZK101</v>
          </cell>
          <cell r="C58">
            <v>0</v>
          </cell>
          <cell r="D58">
            <v>0</v>
          </cell>
          <cell r="E58">
            <v>7000</v>
          </cell>
          <cell r="F58">
            <v>0</v>
          </cell>
        </row>
        <row r="59">
          <cell r="A59" t="str">
            <v>ZK101.K200.C395</v>
          </cell>
          <cell r="B59" t="str">
            <v>ZK101</v>
          </cell>
          <cell r="C59">
            <v>0</v>
          </cell>
          <cell r="D59">
            <v>0</v>
          </cell>
          <cell r="E59">
            <v>20600</v>
          </cell>
          <cell r="F59">
            <v>0</v>
          </cell>
        </row>
        <row r="60">
          <cell r="A60" t="str">
            <v>ZK101.K200.C435</v>
          </cell>
          <cell r="B60" t="str">
            <v>ZK101</v>
          </cell>
          <cell r="C60">
            <v>0</v>
          </cell>
          <cell r="D60">
            <v>0</v>
          </cell>
          <cell r="E60">
            <v>7000</v>
          </cell>
          <cell r="F60">
            <v>0</v>
          </cell>
        </row>
        <row r="61">
          <cell r="A61" t="str">
            <v>ZK101.K200.C810</v>
          </cell>
          <cell r="B61" t="str">
            <v>ZK101</v>
          </cell>
          <cell r="C61">
            <v>0</v>
          </cell>
          <cell r="D61">
            <v>0</v>
          </cell>
          <cell r="E61">
            <v>5000</v>
          </cell>
          <cell r="F61">
            <v>0</v>
          </cell>
        </row>
        <row r="62">
          <cell r="A62" t="str">
            <v>ZK101.K201.C141</v>
          </cell>
          <cell r="B62" t="str">
            <v>ZK101</v>
          </cell>
          <cell r="C62">
            <v>0</v>
          </cell>
          <cell r="D62">
            <v>0</v>
          </cell>
          <cell r="E62">
            <v>600</v>
          </cell>
          <cell r="F62">
            <v>0</v>
          </cell>
        </row>
        <row r="63">
          <cell r="A63" t="str">
            <v>ZK101.K207.C020</v>
          </cell>
          <cell r="B63" t="str">
            <v>ZK101</v>
          </cell>
          <cell r="C63">
            <v>0</v>
          </cell>
          <cell r="D63">
            <v>0</v>
          </cell>
          <cell r="E63">
            <v>94509.47</v>
          </cell>
          <cell r="F63">
            <v>99980.7</v>
          </cell>
        </row>
        <row r="64">
          <cell r="A64" t="str">
            <v>ZK101.K207.C141</v>
          </cell>
          <cell r="B64" t="str">
            <v>ZK101</v>
          </cell>
          <cell r="C64">
            <v>0</v>
          </cell>
          <cell r="D64">
            <v>0</v>
          </cell>
          <cell r="E64">
            <v>4195</v>
          </cell>
          <cell r="F64">
            <v>0</v>
          </cell>
        </row>
        <row r="65">
          <cell r="A65" t="str">
            <v>ZK101.K207.C200</v>
          </cell>
          <cell r="B65" t="str">
            <v>ZK101</v>
          </cell>
          <cell r="C65">
            <v>0</v>
          </cell>
          <cell r="D65">
            <v>0</v>
          </cell>
          <cell r="E65">
            <v>210703</v>
          </cell>
          <cell r="F65">
            <v>0</v>
          </cell>
        </row>
        <row r="66">
          <cell r="A66" t="str">
            <v>ZK101.K207.C430</v>
          </cell>
          <cell r="B66" t="str">
            <v>ZK101</v>
          </cell>
          <cell r="C66">
            <v>0</v>
          </cell>
          <cell r="D66">
            <v>0</v>
          </cell>
          <cell r="E66">
            <v>42.4</v>
          </cell>
          <cell r="F66">
            <v>0</v>
          </cell>
        </row>
        <row r="67">
          <cell r="A67" t="str">
            <v>ZK101.K207.C505</v>
          </cell>
          <cell r="B67" t="str">
            <v>ZK101</v>
          </cell>
          <cell r="C67">
            <v>0</v>
          </cell>
          <cell r="D67">
            <v>0</v>
          </cell>
          <cell r="E67">
            <v>14000</v>
          </cell>
          <cell r="F67">
            <v>6000</v>
          </cell>
        </row>
        <row r="68">
          <cell r="A68" t="str">
            <v>ZK101.K207.C525</v>
          </cell>
          <cell r="B68" t="str">
            <v>ZK101</v>
          </cell>
          <cell r="C68">
            <v>0</v>
          </cell>
          <cell r="D68">
            <v>0</v>
          </cell>
          <cell r="E68">
            <v>8400</v>
          </cell>
          <cell r="F68">
            <v>0</v>
          </cell>
        </row>
        <row r="69">
          <cell r="A69" t="str">
            <v>ZK101.K207.C545</v>
          </cell>
          <cell r="B69" t="str">
            <v>ZK101</v>
          </cell>
          <cell r="C69">
            <v>0</v>
          </cell>
          <cell r="D69">
            <v>0</v>
          </cell>
          <cell r="E69">
            <v>0</v>
          </cell>
          <cell r="F69">
            <v>7000</v>
          </cell>
        </row>
        <row r="70">
          <cell r="A70" t="str">
            <v>ZK101.K207.C900</v>
          </cell>
          <cell r="B70" t="str">
            <v>ZK101</v>
          </cell>
          <cell r="C70">
            <v>0</v>
          </cell>
          <cell r="D70">
            <v>0</v>
          </cell>
          <cell r="E70">
            <v>1991.36</v>
          </cell>
          <cell r="F70">
            <v>0</v>
          </cell>
        </row>
        <row r="71">
          <cell r="A71" t="str">
            <v>ZK101.K207.I002</v>
          </cell>
          <cell r="B71" t="str">
            <v>ZK101</v>
          </cell>
          <cell r="C71">
            <v>0</v>
          </cell>
          <cell r="D71">
            <v>0</v>
          </cell>
          <cell r="E71">
            <v>18933.72</v>
          </cell>
          <cell r="F71">
            <v>0</v>
          </cell>
        </row>
        <row r="72">
          <cell r="A72" t="str">
            <v>ZK101.K208.C019</v>
          </cell>
          <cell r="B72" t="str">
            <v>ZK101</v>
          </cell>
          <cell r="C72">
            <v>0</v>
          </cell>
          <cell r="D72">
            <v>0</v>
          </cell>
          <cell r="E72">
            <v>5000</v>
          </cell>
          <cell r="F72">
            <v>0</v>
          </cell>
        </row>
        <row r="73">
          <cell r="A73" t="str">
            <v>ZK101.K208.C400</v>
          </cell>
          <cell r="B73" t="str">
            <v>ZK101</v>
          </cell>
          <cell r="C73">
            <v>0</v>
          </cell>
          <cell r="D73">
            <v>0</v>
          </cell>
          <cell r="E73">
            <v>4000</v>
          </cell>
          <cell r="F73">
            <v>0</v>
          </cell>
        </row>
        <row r="74">
          <cell r="A74" t="str">
            <v>ZK101.K208.C430</v>
          </cell>
          <cell r="B74" t="str">
            <v>ZK101</v>
          </cell>
          <cell r="C74">
            <v>0</v>
          </cell>
          <cell r="D74">
            <v>0</v>
          </cell>
          <cell r="E74">
            <v>51837.5</v>
          </cell>
          <cell r="F74">
            <v>42412.5</v>
          </cell>
        </row>
        <row r="75">
          <cell r="A75" t="str">
            <v>ZK101.K208.C500</v>
          </cell>
          <cell r="B75" t="str">
            <v>ZK101</v>
          </cell>
          <cell r="C75">
            <v>0</v>
          </cell>
          <cell r="D75">
            <v>0</v>
          </cell>
          <cell r="E75">
            <v>65000</v>
          </cell>
          <cell r="F75">
            <v>36943</v>
          </cell>
        </row>
        <row r="76">
          <cell r="A76" t="str">
            <v>ZK101.K208.I002</v>
          </cell>
          <cell r="B76" t="str">
            <v>ZK101</v>
          </cell>
          <cell r="C76">
            <v>0</v>
          </cell>
          <cell r="D76">
            <v>0</v>
          </cell>
          <cell r="E76">
            <v>18658.5</v>
          </cell>
          <cell r="F76">
            <v>0</v>
          </cell>
        </row>
        <row r="77">
          <cell r="A77" t="str">
            <v>ZK101.K209.C060</v>
          </cell>
          <cell r="B77" t="str">
            <v>ZK101</v>
          </cell>
          <cell r="C77">
            <v>0</v>
          </cell>
          <cell r="D77">
            <v>0</v>
          </cell>
          <cell r="E77">
            <v>220000</v>
          </cell>
          <cell r="F77">
            <v>460000</v>
          </cell>
        </row>
        <row r="78">
          <cell r="A78" t="str">
            <v>ZK101.K209.I002</v>
          </cell>
          <cell r="B78" t="str">
            <v>ZK101</v>
          </cell>
          <cell r="C78">
            <v>0</v>
          </cell>
          <cell r="D78">
            <v>0</v>
          </cell>
          <cell r="E78">
            <v>18831</v>
          </cell>
          <cell r="F78">
            <v>0</v>
          </cell>
        </row>
        <row r="79">
          <cell r="A79" t="str">
            <v>ZK101.K210.C810</v>
          </cell>
          <cell r="B79" t="str">
            <v>ZK101</v>
          </cell>
          <cell r="C79">
            <v>0</v>
          </cell>
          <cell r="D79">
            <v>0</v>
          </cell>
          <cell r="E79">
            <v>7740</v>
          </cell>
          <cell r="F79">
            <v>859</v>
          </cell>
        </row>
        <row r="80">
          <cell r="A80" t="str">
            <v>ZK101.K210.I002</v>
          </cell>
          <cell r="B80" t="str">
            <v>ZK101</v>
          </cell>
          <cell r="C80">
            <v>0</v>
          </cell>
          <cell r="D80">
            <v>0</v>
          </cell>
          <cell r="E80">
            <v>17687</v>
          </cell>
          <cell r="F80">
            <v>0</v>
          </cell>
        </row>
        <row r="81">
          <cell r="A81" t="str">
            <v>ZK101.K211.I002</v>
          </cell>
          <cell r="B81" t="str">
            <v>ZK101</v>
          </cell>
          <cell r="C81">
            <v>0</v>
          </cell>
          <cell r="D81">
            <v>0</v>
          </cell>
          <cell r="E81">
            <v>19486.57</v>
          </cell>
          <cell r="F81">
            <v>0</v>
          </cell>
        </row>
        <row r="82">
          <cell r="A82" t="str">
            <v>ZK101.K212.C300</v>
          </cell>
          <cell r="B82" t="str">
            <v>ZK101</v>
          </cell>
          <cell r="C82">
            <v>0</v>
          </cell>
          <cell r="D82">
            <v>0</v>
          </cell>
          <cell r="E82">
            <v>25000</v>
          </cell>
          <cell r="F82">
            <v>25000</v>
          </cell>
        </row>
        <row r="83">
          <cell r="A83" t="str">
            <v>ZK101.K212.I002</v>
          </cell>
          <cell r="B83" t="str">
            <v>ZK101</v>
          </cell>
          <cell r="C83">
            <v>0</v>
          </cell>
          <cell r="D83">
            <v>0</v>
          </cell>
          <cell r="E83">
            <v>18130</v>
          </cell>
          <cell r="F83">
            <v>0</v>
          </cell>
        </row>
        <row r="84">
          <cell r="A84" t="str">
            <v>ZK101.K213.C260</v>
          </cell>
          <cell r="B84" t="str">
            <v>ZK101</v>
          </cell>
          <cell r="C84">
            <v>0</v>
          </cell>
          <cell r="D84">
            <v>0</v>
          </cell>
          <cell r="E84">
            <v>17500</v>
          </cell>
          <cell r="F84">
            <v>17500</v>
          </cell>
        </row>
        <row r="85">
          <cell r="A85" t="str">
            <v>ZK101.K213.I002</v>
          </cell>
          <cell r="B85" t="str">
            <v>ZK101</v>
          </cell>
          <cell r="C85">
            <v>0</v>
          </cell>
          <cell r="D85">
            <v>0</v>
          </cell>
          <cell r="E85">
            <v>17075.3</v>
          </cell>
          <cell r="F85">
            <v>1897.9000000000015</v>
          </cell>
        </row>
        <row r="86">
          <cell r="A86" t="str">
            <v>ZK101.K214.C272</v>
          </cell>
          <cell r="B86" t="str">
            <v>ZK101</v>
          </cell>
          <cell r="C86">
            <v>0</v>
          </cell>
          <cell r="D86">
            <v>0</v>
          </cell>
          <cell r="E86">
            <v>0</v>
          </cell>
          <cell r="F86">
            <v>49.5</v>
          </cell>
        </row>
        <row r="87">
          <cell r="A87" t="str">
            <v>ZK101.K216.C350</v>
          </cell>
          <cell r="B87" t="str">
            <v>ZK101</v>
          </cell>
          <cell r="C87">
            <v>0</v>
          </cell>
          <cell r="D87">
            <v>0</v>
          </cell>
          <cell r="E87">
            <v>0</v>
          </cell>
          <cell r="F87">
            <v>102000</v>
          </cell>
        </row>
        <row r="88">
          <cell r="A88" t="str">
            <v>ZK101.K216.C360</v>
          </cell>
          <cell r="B88" t="str">
            <v>ZK101</v>
          </cell>
          <cell r="C88">
            <v>0</v>
          </cell>
          <cell r="D88">
            <v>0</v>
          </cell>
          <cell r="E88">
            <v>22076.080000000002</v>
          </cell>
          <cell r="F88">
            <v>350000</v>
          </cell>
        </row>
        <row r="89">
          <cell r="A89" t="str">
            <v>ZK101.K217.C019</v>
          </cell>
          <cell r="B89" t="str">
            <v>ZK101</v>
          </cell>
          <cell r="C89">
            <v>0</v>
          </cell>
          <cell r="D89">
            <v>0</v>
          </cell>
          <cell r="E89">
            <v>9600</v>
          </cell>
          <cell r="F89">
            <v>0</v>
          </cell>
        </row>
        <row r="90">
          <cell r="A90" t="str">
            <v>ZK101.K218.C560</v>
          </cell>
          <cell r="B90" t="str">
            <v>ZK101</v>
          </cell>
          <cell r="C90">
            <v>0</v>
          </cell>
          <cell r="D90">
            <v>0</v>
          </cell>
          <cell r="E90">
            <v>7000</v>
          </cell>
          <cell r="F90">
            <v>3000</v>
          </cell>
        </row>
        <row r="91">
          <cell r="A91" t="str">
            <v>ZK101.K219.C810</v>
          </cell>
          <cell r="B91" t="str">
            <v>ZK101</v>
          </cell>
          <cell r="C91">
            <v>0</v>
          </cell>
          <cell r="D91">
            <v>0</v>
          </cell>
          <cell r="E91">
            <v>17.5</v>
          </cell>
          <cell r="F91">
            <v>0</v>
          </cell>
        </row>
        <row r="92">
          <cell r="A92" t="str">
            <v>ZK102.K100.C400</v>
          </cell>
          <cell r="B92" t="str">
            <v>ZK102</v>
          </cell>
          <cell r="C92">
            <v>0</v>
          </cell>
          <cell r="D92">
            <v>0</v>
          </cell>
          <cell r="E92">
            <v>185</v>
          </cell>
          <cell r="F92">
            <v>0</v>
          </cell>
        </row>
        <row r="93">
          <cell r="A93" t="str">
            <v>ZK102.K114.C320</v>
          </cell>
          <cell r="B93" t="str">
            <v>ZK102</v>
          </cell>
          <cell r="C93">
            <v>0</v>
          </cell>
          <cell r="D93">
            <v>0</v>
          </cell>
          <cell r="E93">
            <v>55.46</v>
          </cell>
          <cell r="F93">
            <v>0</v>
          </cell>
        </row>
        <row r="94">
          <cell r="A94" t="str">
            <v>ZK102.K115.0000</v>
          </cell>
          <cell r="B94" t="str">
            <v>ZK102</v>
          </cell>
          <cell r="C94">
            <v>0</v>
          </cell>
          <cell r="D94">
            <v>140.6</v>
          </cell>
          <cell r="E94">
            <v>0</v>
          </cell>
          <cell r="F94">
            <v>0</v>
          </cell>
        </row>
        <row r="95">
          <cell r="A95" t="str">
            <v>ZK102.K115.C009</v>
          </cell>
          <cell r="B95" t="str">
            <v>ZK102</v>
          </cell>
          <cell r="C95">
            <v>0</v>
          </cell>
          <cell r="D95">
            <v>0</v>
          </cell>
          <cell r="E95">
            <v>14.89</v>
          </cell>
          <cell r="F95">
            <v>0</v>
          </cell>
        </row>
        <row r="96">
          <cell r="A96" t="str">
            <v>ZK102.K115.C019</v>
          </cell>
          <cell r="B96" t="str">
            <v>ZK102</v>
          </cell>
          <cell r="C96">
            <v>0</v>
          </cell>
          <cell r="D96">
            <v>0</v>
          </cell>
          <cell r="E96">
            <v>33.49</v>
          </cell>
          <cell r="F96">
            <v>0</v>
          </cell>
        </row>
        <row r="97">
          <cell r="A97" t="str">
            <v>ZK102.K115.C020</v>
          </cell>
          <cell r="B97" t="str">
            <v>ZK102</v>
          </cell>
          <cell r="C97">
            <v>0</v>
          </cell>
          <cell r="D97">
            <v>154</v>
          </cell>
          <cell r="E97">
            <v>1633.08</v>
          </cell>
          <cell r="F97">
            <v>0</v>
          </cell>
        </row>
        <row r="98">
          <cell r="A98" t="str">
            <v>ZK102.K115.C030</v>
          </cell>
          <cell r="B98" t="str">
            <v>ZK102</v>
          </cell>
          <cell r="C98">
            <v>0</v>
          </cell>
          <cell r="D98">
            <v>0</v>
          </cell>
          <cell r="E98">
            <v>0.54</v>
          </cell>
          <cell r="F98">
            <v>0</v>
          </cell>
        </row>
        <row r="99">
          <cell r="A99" t="str">
            <v>ZK102.K115.C031</v>
          </cell>
          <cell r="B99" t="str">
            <v>ZK102</v>
          </cell>
          <cell r="C99">
            <v>0</v>
          </cell>
          <cell r="D99">
            <v>0</v>
          </cell>
          <cell r="E99">
            <v>626</v>
          </cell>
          <cell r="F99">
            <v>0</v>
          </cell>
        </row>
        <row r="100">
          <cell r="A100" t="str">
            <v>ZK102.K115.C070</v>
          </cell>
          <cell r="B100" t="str">
            <v>ZK102</v>
          </cell>
          <cell r="C100">
            <v>0</v>
          </cell>
          <cell r="D100">
            <v>0</v>
          </cell>
          <cell r="E100">
            <v>232.93</v>
          </cell>
          <cell r="F100">
            <v>0</v>
          </cell>
        </row>
        <row r="101">
          <cell r="A101" t="str">
            <v>ZK102.K115.C080</v>
          </cell>
          <cell r="B101" t="str">
            <v>ZK102</v>
          </cell>
          <cell r="C101">
            <v>0</v>
          </cell>
          <cell r="D101">
            <v>0</v>
          </cell>
          <cell r="E101">
            <v>465</v>
          </cell>
          <cell r="F101">
            <v>0</v>
          </cell>
        </row>
        <row r="102">
          <cell r="A102" t="str">
            <v>ZK102.K115.C100</v>
          </cell>
          <cell r="B102" t="str">
            <v>ZK102</v>
          </cell>
          <cell r="C102">
            <v>0</v>
          </cell>
          <cell r="D102">
            <v>0</v>
          </cell>
          <cell r="E102">
            <v>497.64</v>
          </cell>
          <cell r="F102">
            <v>0</v>
          </cell>
        </row>
        <row r="103">
          <cell r="A103" t="str">
            <v>ZK102.K115.C140</v>
          </cell>
          <cell r="B103" t="str">
            <v>ZK102</v>
          </cell>
          <cell r="C103">
            <v>0</v>
          </cell>
          <cell r="D103">
            <v>436.54</v>
          </cell>
          <cell r="E103">
            <v>0</v>
          </cell>
          <cell r="F103">
            <v>7.7100000000000364</v>
          </cell>
        </row>
        <row r="104">
          <cell r="A104" t="str">
            <v>ZK102.K115.C181</v>
          </cell>
          <cell r="B104" t="str">
            <v>ZK102</v>
          </cell>
          <cell r="C104">
            <v>0</v>
          </cell>
          <cell r="D104">
            <v>0</v>
          </cell>
          <cell r="E104">
            <v>16.8</v>
          </cell>
          <cell r="F104">
            <v>0</v>
          </cell>
        </row>
        <row r="105">
          <cell r="A105" t="str">
            <v>ZK102.K115.C230</v>
          </cell>
          <cell r="B105" t="str">
            <v>ZK102</v>
          </cell>
          <cell r="C105">
            <v>0</v>
          </cell>
          <cell r="D105">
            <v>0</v>
          </cell>
          <cell r="E105">
            <v>717.74</v>
          </cell>
          <cell r="F105">
            <v>0</v>
          </cell>
        </row>
        <row r="106">
          <cell r="A106" t="str">
            <v>ZK102.K115.C300</v>
          </cell>
          <cell r="B106" t="str">
            <v>ZK102</v>
          </cell>
          <cell r="C106">
            <v>0</v>
          </cell>
          <cell r="D106">
            <v>8.9</v>
          </cell>
          <cell r="E106">
            <v>676.28</v>
          </cell>
          <cell r="F106">
            <v>0</v>
          </cell>
        </row>
        <row r="107">
          <cell r="A107" t="str">
            <v>ZK102.K115.C301</v>
          </cell>
          <cell r="B107" t="str">
            <v>ZK102</v>
          </cell>
          <cell r="C107">
            <v>0</v>
          </cell>
          <cell r="D107">
            <v>0</v>
          </cell>
          <cell r="E107">
            <v>38</v>
          </cell>
          <cell r="F107">
            <v>0</v>
          </cell>
        </row>
        <row r="108">
          <cell r="A108" t="str">
            <v>ZK102.K115.C320</v>
          </cell>
          <cell r="B108" t="str">
            <v>ZK102</v>
          </cell>
          <cell r="C108">
            <v>0</v>
          </cell>
          <cell r="D108">
            <v>0</v>
          </cell>
          <cell r="E108">
            <v>150.16999999999999</v>
          </cell>
          <cell r="F108">
            <v>0</v>
          </cell>
        </row>
        <row r="109">
          <cell r="A109" t="str">
            <v>ZK102.K115.C350</v>
          </cell>
          <cell r="B109" t="str">
            <v>ZK102</v>
          </cell>
          <cell r="C109">
            <v>0</v>
          </cell>
          <cell r="D109">
            <v>0</v>
          </cell>
          <cell r="E109">
            <v>207.88</v>
          </cell>
          <cell r="F109">
            <v>0</v>
          </cell>
        </row>
        <row r="110">
          <cell r="A110" t="str">
            <v>ZK102.K115.C360</v>
          </cell>
          <cell r="B110" t="str">
            <v>ZK102</v>
          </cell>
          <cell r="C110">
            <v>0</v>
          </cell>
          <cell r="D110">
            <v>0</v>
          </cell>
          <cell r="E110">
            <v>83.23</v>
          </cell>
          <cell r="F110">
            <v>0</v>
          </cell>
        </row>
        <row r="111">
          <cell r="A111" t="str">
            <v>ZK102.K115.C380</v>
          </cell>
          <cell r="B111" t="str">
            <v>ZK102</v>
          </cell>
          <cell r="C111">
            <v>0</v>
          </cell>
          <cell r="D111">
            <v>0</v>
          </cell>
          <cell r="E111">
            <v>6.17</v>
          </cell>
          <cell r="F111">
            <v>0</v>
          </cell>
        </row>
        <row r="112">
          <cell r="A112" t="str">
            <v>ZK102.K115.C390</v>
          </cell>
          <cell r="B112" t="str">
            <v>ZK102</v>
          </cell>
          <cell r="C112">
            <v>0</v>
          </cell>
          <cell r="D112">
            <v>0</v>
          </cell>
          <cell r="E112">
            <v>34.799999999999997</v>
          </cell>
          <cell r="F112">
            <v>0</v>
          </cell>
        </row>
        <row r="113">
          <cell r="A113" t="str">
            <v>ZK102.K115.C395</v>
          </cell>
          <cell r="B113" t="str">
            <v>ZK102</v>
          </cell>
          <cell r="C113">
            <v>0</v>
          </cell>
          <cell r="D113">
            <v>0</v>
          </cell>
          <cell r="E113">
            <v>0</v>
          </cell>
          <cell r="F113">
            <v>0</v>
          </cell>
        </row>
        <row r="114">
          <cell r="A114" t="str">
            <v>ZK102.K115.C396</v>
          </cell>
          <cell r="B114" t="str">
            <v>ZK102</v>
          </cell>
          <cell r="C114">
            <v>0</v>
          </cell>
          <cell r="D114">
            <v>0</v>
          </cell>
          <cell r="E114">
            <v>711.16</v>
          </cell>
          <cell r="F114">
            <v>0</v>
          </cell>
        </row>
        <row r="115">
          <cell r="A115" t="str">
            <v>ZK102.K115.C397</v>
          </cell>
          <cell r="B115" t="str">
            <v>ZK102</v>
          </cell>
          <cell r="C115">
            <v>0</v>
          </cell>
          <cell r="D115">
            <v>0</v>
          </cell>
          <cell r="E115">
            <v>15.8</v>
          </cell>
          <cell r="F115">
            <v>0</v>
          </cell>
        </row>
        <row r="116">
          <cell r="A116" t="str">
            <v>ZK102.K115.C400</v>
          </cell>
          <cell r="B116" t="str">
            <v>ZK102</v>
          </cell>
          <cell r="C116">
            <v>0</v>
          </cell>
          <cell r="D116">
            <v>0</v>
          </cell>
          <cell r="E116">
            <v>106.08</v>
          </cell>
          <cell r="F116">
            <v>0</v>
          </cell>
        </row>
        <row r="117">
          <cell r="A117" t="str">
            <v>ZK102.K115.C410</v>
          </cell>
          <cell r="B117" t="str">
            <v>ZK102</v>
          </cell>
          <cell r="C117">
            <v>0</v>
          </cell>
          <cell r="D117">
            <v>0</v>
          </cell>
          <cell r="E117">
            <v>15.7</v>
          </cell>
          <cell r="F117">
            <v>0</v>
          </cell>
        </row>
        <row r="118">
          <cell r="A118" t="str">
            <v>ZK102.K115.C435</v>
          </cell>
          <cell r="B118" t="str">
            <v>ZK102</v>
          </cell>
          <cell r="C118">
            <v>0</v>
          </cell>
          <cell r="D118">
            <v>0</v>
          </cell>
          <cell r="E118">
            <v>12.6</v>
          </cell>
          <cell r="F118">
            <v>0</v>
          </cell>
        </row>
        <row r="119">
          <cell r="A119" t="str">
            <v>ZK102.K115.C500</v>
          </cell>
          <cell r="B119" t="str">
            <v>ZK102</v>
          </cell>
          <cell r="C119">
            <v>0</v>
          </cell>
          <cell r="D119">
            <v>0</v>
          </cell>
          <cell r="E119">
            <v>149</v>
          </cell>
          <cell r="F119">
            <v>0</v>
          </cell>
        </row>
        <row r="120">
          <cell r="A120" t="str">
            <v>ZK102.K115.C810</v>
          </cell>
          <cell r="B120" t="str">
            <v>ZK102</v>
          </cell>
          <cell r="C120">
            <v>0</v>
          </cell>
          <cell r="D120">
            <v>0</v>
          </cell>
          <cell r="E120">
            <v>1152.2</v>
          </cell>
          <cell r="F120">
            <v>0</v>
          </cell>
        </row>
        <row r="121">
          <cell r="A121" t="str">
            <v>ZK102.K115.C850</v>
          </cell>
          <cell r="B121" t="str">
            <v>ZK102</v>
          </cell>
          <cell r="C121">
            <v>0</v>
          </cell>
          <cell r="D121">
            <v>0</v>
          </cell>
          <cell r="E121">
            <v>16.8</v>
          </cell>
          <cell r="F121">
            <v>0</v>
          </cell>
        </row>
        <row r="122">
          <cell r="A122" t="str">
            <v>ZK102.K115.I001</v>
          </cell>
          <cell r="B122" t="str">
            <v>ZK102</v>
          </cell>
          <cell r="C122">
            <v>0</v>
          </cell>
          <cell r="D122">
            <v>0</v>
          </cell>
          <cell r="E122">
            <v>0</v>
          </cell>
          <cell r="F122">
            <v>0</v>
          </cell>
        </row>
        <row r="123">
          <cell r="A123" t="str">
            <v>ZK102.K116.0000</v>
          </cell>
          <cell r="B123" t="str">
            <v>ZK102</v>
          </cell>
          <cell r="C123">
            <v>0</v>
          </cell>
          <cell r="D123">
            <v>78.099999999999994</v>
          </cell>
          <cell r="E123">
            <v>0</v>
          </cell>
          <cell r="F123">
            <v>0</v>
          </cell>
        </row>
        <row r="124">
          <cell r="A124" t="str">
            <v>ZK102.K116.C020</v>
          </cell>
          <cell r="B124" t="str">
            <v>ZK102</v>
          </cell>
          <cell r="C124">
            <v>0</v>
          </cell>
          <cell r="D124">
            <v>82</v>
          </cell>
          <cell r="E124">
            <v>1415.49</v>
          </cell>
          <cell r="F124">
            <v>0</v>
          </cell>
        </row>
        <row r="125">
          <cell r="A125" t="str">
            <v>ZK102.K116.C100</v>
          </cell>
          <cell r="B125" t="str">
            <v>ZK102</v>
          </cell>
          <cell r="C125">
            <v>0</v>
          </cell>
          <cell r="D125">
            <v>0</v>
          </cell>
          <cell r="E125">
            <v>911.66</v>
          </cell>
          <cell r="F125">
            <v>0</v>
          </cell>
        </row>
        <row r="126">
          <cell r="A126" t="str">
            <v>ZK102.K116.C181</v>
          </cell>
          <cell r="B126" t="str">
            <v>ZK102</v>
          </cell>
          <cell r="C126">
            <v>0</v>
          </cell>
          <cell r="D126">
            <v>0</v>
          </cell>
          <cell r="E126">
            <v>266</v>
          </cell>
          <cell r="F126">
            <v>0</v>
          </cell>
        </row>
        <row r="127">
          <cell r="A127" t="str">
            <v>ZK102.K116.C350</v>
          </cell>
          <cell r="B127" t="str">
            <v>ZK102</v>
          </cell>
          <cell r="C127">
            <v>0</v>
          </cell>
          <cell r="D127">
            <v>0</v>
          </cell>
          <cell r="E127">
            <v>321.17</v>
          </cell>
          <cell r="F127">
            <v>0</v>
          </cell>
        </row>
        <row r="128">
          <cell r="A128" t="str">
            <v>ZK102.K116.C400</v>
          </cell>
          <cell r="B128" t="str">
            <v>ZK102</v>
          </cell>
          <cell r="C128">
            <v>0</v>
          </cell>
          <cell r="D128">
            <v>0</v>
          </cell>
          <cell r="E128">
            <v>377.5</v>
          </cell>
          <cell r="F128">
            <v>0</v>
          </cell>
        </row>
        <row r="129">
          <cell r="A129" t="str">
            <v>ZK102.K116.C555</v>
          </cell>
          <cell r="B129" t="str">
            <v>ZK102</v>
          </cell>
          <cell r="C129">
            <v>0</v>
          </cell>
          <cell r="D129">
            <v>0</v>
          </cell>
          <cell r="E129">
            <v>54.17</v>
          </cell>
          <cell r="F129">
            <v>0</v>
          </cell>
        </row>
        <row r="130">
          <cell r="A130" t="str">
            <v>ZK102.K117.C070</v>
          </cell>
          <cell r="B130" t="str">
            <v>ZK102</v>
          </cell>
          <cell r="C130">
            <v>0</v>
          </cell>
          <cell r="D130">
            <v>0</v>
          </cell>
          <cell r="E130">
            <v>21.29</v>
          </cell>
          <cell r="F130">
            <v>0</v>
          </cell>
        </row>
        <row r="131">
          <cell r="A131" t="str">
            <v>ZK102.K117.C300</v>
          </cell>
          <cell r="B131" t="str">
            <v>ZK102</v>
          </cell>
          <cell r="C131">
            <v>0</v>
          </cell>
          <cell r="D131">
            <v>6.5</v>
          </cell>
          <cell r="E131">
            <v>0</v>
          </cell>
          <cell r="F131">
            <v>0</v>
          </cell>
        </row>
        <row r="132">
          <cell r="A132" t="str">
            <v>ZK102.K117.C301</v>
          </cell>
          <cell r="B132" t="str">
            <v>ZK102</v>
          </cell>
          <cell r="C132">
            <v>0</v>
          </cell>
          <cell r="D132">
            <v>0</v>
          </cell>
          <cell r="E132">
            <v>22.78</v>
          </cell>
          <cell r="F132">
            <v>0</v>
          </cell>
        </row>
        <row r="133">
          <cell r="A133" t="str">
            <v>ZK102.K120.0000</v>
          </cell>
          <cell r="B133" t="str">
            <v>ZK102</v>
          </cell>
          <cell r="C133">
            <v>0</v>
          </cell>
          <cell r="D133">
            <v>128.25</v>
          </cell>
          <cell r="E133">
            <v>0</v>
          </cell>
          <cell r="F133">
            <v>0</v>
          </cell>
        </row>
        <row r="134">
          <cell r="A134" t="str">
            <v>ZK102.K120.C125</v>
          </cell>
          <cell r="B134" t="str">
            <v>ZK102</v>
          </cell>
          <cell r="C134">
            <v>0</v>
          </cell>
          <cell r="D134">
            <v>0</v>
          </cell>
          <cell r="E134">
            <v>0</v>
          </cell>
          <cell r="F134">
            <v>133.65</v>
          </cell>
        </row>
        <row r="135">
          <cell r="A135" t="str">
            <v>ZK102.K120.C181</v>
          </cell>
          <cell r="B135" t="str">
            <v>ZK102</v>
          </cell>
          <cell r="C135">
            <v>0</v>
          </cell>
          <cell r="D135">
            <v>0</v>
          </cell>
          <cell r="E135">
            <v>10.199999999999999</v>
          </cell>
          <cell r="F135">
            <v>0</v>
          </cell>
        </row>
        <row r="136">
          <cell r="A136" t="str">
            <v>ZK102.K120.C395</v>
          </cell>
          <cell r="B136" t="str">
            <v>ZK102</v>
          </cell>
          <cell r="C136">
            <v>0</v>
          </cell>
          <cell r="D136">
            <v>0</v>
          </cell>
          <cell r="E136">
            <v>22.15</v>
          </cell>
          <cell r="F136">
            <v>0</v>
          </cell>
        </row>
        <row r="137">
          <cell r="A137" t="str">
            <v>ZK102.K133.C395</v>
          </cell>
          <cell r="B137" t="str">
            <v>ZK102</v>
          </cell>
          <cell r="C137">
            <v>0</v>
          </cell>
          <cell r="D137">
            <v>0</v>
          </cell>
          <cell r="E137">
            <v>2.08</v>
          </cell>
          <cell r="F137">
            <v>0</v>
          </cell>
        </row>
        <row r="138">
          <cell r="A138" t="str">
            <v>ZK102.K138.0000</v>
          </cell>
          <cell r="B138" t="str">
            <v>ZK102</v>
          </cell>
          <cell r="C138">
            <v>0</v>
          </cell>
          <cell r="D138">
            <v>95</v>
          </cell>
          <cell r="E138">
            <v>0</v>
          </cell>
          <cell r="F138">
            <v>0</v>
          </cell>
        </row>
        <row r="139">
          <cell r="A139" t="str">
            <v>ZK102.K171.0000</v>
          </cell>
          <cell r="B139" t="str">
            <v>ZK102</v>
          </cell>
          <cell r="C139">
            <v>0</v>
          </cell>
          <cell r="D139">
            <v>37.950000000000003</v>
          </cell>
          <cell r="E139">
            <v>0</v>
          </cell>
          <cell r="F139">
            <v>0</v>
          </cell>
        </row>
        <row r="140">
          <cell r="A140" t="str">
            <v>ZK102.K201.0000</v>
          </cell>
          <cell r="B140" t="str">
            <v>ZK102</v>
          </cell>
          <cell r="C140">
            <v>0</v>
          </cell>
          <cell r="D140">
            <v>10090</v>
          </cell>
          <cell r="E140">
            <v>1140</v>
          </cell>
          <cell r="F140">
            <v>0</v>
          </cell>
        </row>
        <row r="141">
          <cell r="A141" t="str">
            <v>ZK102.K201.C020</v>
          </cell>
          <cell r="B141" t="str">
            <v>ZK102</v>
          </cell>
          <cell r="C141">
            <v>0</v>
          </cell>
          <cell r="D141">
            <v>0</v>
          </cell>
          <cell r="E141">
            <v>19158</v>
          </cell>
          <cell r="F141">
            <v>0</v>
          </cell>
        </row>
        <row r="142">
          <cell r="A142" t="str">
            <v>ZK102.K201.C030</v>
          </cell>
          <cell r="B142" t="str">
            <v>ZK102</v>
          </cell>
          <cell r="C142">
            <v>0</v>
          </cell>
          <cell r="D142">
            <v>0</v>
          </cell>
          <cell r="E142">
            <v>0</v>
          </cell>
          <cell r="F142">
            <v>0</v>
          </cell>
        </row>
        <row r="143">
          <cell r="A143" t="str">
            <v>ZK102.K201.C031</v>
          </cell>
          <cell r="B143" t="str">
            <v>ZK102</v>
          </cell>
          <cell r="C143">
            <v>0</v>
          </cell>
          <cell r="D143">
            <v>0</v>
          </cell>
          <cell r="E143">
            <v>3000</v>
          </cell>
          <cell r="F143">
            <v>0</v>
          </cell>
        </row>
        <row r="144">
          <cell r="A144" t="str">
            <v>ZK102.K201.C035</v>
          </cell>
          <cell r="B144" t="str">
            <v>ZK102</v>
          </cell>
          <cell r="C144">
            <v>0</v>
          </cell>
          <cell r="D144">
            <v>0</v>
          </cell>
          <cell r="E144">
            <v>3000</v>
          </cell>
          <cell r="F144">
            <v>0</v>
          </cell>
        </row>
        <row r="145">
          <cell r="A145" t="str">
            <v>ZK102.K201.C041</v>
          </cell>
          <cell r="B145" t="str">
            <v>ZK102</v>
          </cell>
          <cell r="C145">
            <v>0</v>
          </cell>
          <cell r="D145">
            <v>0</v>
          </cell>
          <cell r="E145">
            <v>3000</v>
          </cell>
          <cell r="F145">
            <v>0</v>
          </cell>
        </row>
        <row r="146">
          <cell r="A146" t="str">
            <v>ZK102.K201.C140</v>
          </cell>
          <cell r="B146" t="str">
            <v>ZK102</v>
          </cell>
          <cell r="C146">
            <v>0</v>
          </cell>
          <cell r="D146">
            <v>2810</v>
          </cell>
          <cell r="E146">
            <v>0</v>
          </cell>
          <cell r="F146">
            <v>0</v>
          </cell>
        </row>
        <row r="147">
          <cell r="A147" t="str">
            <v>ZK102.K201.C320</v>
          </cell>
          <cell r="B147" t="str">
            <v>ZK102</v>
          </cell>
          <cell r="C147">
            <v>0</v>
          </cell>
          <cell r="D147">
            <v>0</v>
          </cell>
          <cell r="E147">
            <v>500</v>
          </cell>
          <cell r="F147">
            <v>0</v>
          </cell>
        </row>
        <row r="148">
          <cell r="A148" t="str">
            <v>ZK102.K201.C395</v>
          </cell>
          <cell r="B148" t="str">
            <v>ZK102</v>
          </cell>
          <cell r="C148">
            <v>0</v>
          </cell>
          <cell r="D148">
            <v>0</v>
          </cell>
          <cell r="E148">
            <v>7000</v>
          </cell>
          <cell r="F148">
            <v>2000</v>
          </cell>
        </row>
        <row r="149">
          <cell r="A149" t="str">
            <v>ZK102.K201.C396</v>
          </cell>
          <cell r="B149" t="str">
            <v>ZK102</v>
          </cell>
          <cell r="C149">
            <v>0</v>
          </cell>
          <cell r="D149">
            <v>0</v>
          </cell>
          <cell r="E149">
            <v>32500</v>
          </cell>
          <cell r="F149">
            <v>0</v>
          </cell>
        </row>
        <row r="150">
          <cell r="A150" t="str">
            <v>ZK102.K201.C700</v>
          </cell>
          <cell r="B150" t="str">
            <v>ZK102</v>
          </cell>
          <cell r="C150">
            <v>0</v>
          </cell>
          <cell r="D150">
            <v>0</v>
          </cell>
          <cell r="E150">
            <v>128.62</v>
          </cell>
          <cell r="F150">
            <v>0</v>
          </cell>
        </row>
        <row r="151">
          <cell r="A151" t="str">
            <v>ZK102.K202.0000</v>
          </cell>
          <cell r="B151" t="str">
            <v>ZK102</v>
          </cell>
          <cell r="C151">
            <v>0</v>
          </cell>
          <cell r="D151">
            <v>875</v>
          </cell>
          <cell r="E151">
            <v>900</v>
          </cell>
          <cell r="F151">
            <v>0</v>
          </cell>
        </row>
        <row r="152">
          <cell r="A152" t="str">
            <v>ZK102.K202.C030</v>
          </cell>
          <cell r="B152" t="str">
            <v>ZK102</v>
          </cell>
          <cell r="C152">
            <v>0</v>
          </cell>
          <cell r="D152">
            <v>150</v>
          </cell>
          <cell r="E152">
            <v>0</v>
          </cell>
          <cell r="F152">
            <v>0</v>
          </cell>
        </row>
        <row r="153">
          <cell r="A153" t="str">
            <v>ZK102.K202.C031</v>
          </cell>
          <cell r="B153" t="str">
            <v>ZK102</v>
          </cell>
          <cell r="C153">
            <v>0</v>
          </cell>
          <cell r="D153">
            <v>0</v>
          </cell>
          <cell r="E153">
            <v>17850</v>
          </cell>
          <cell r="F153">
            <v>0</v>
          </cell>
        </row>
        <row r="154">
          <cell r="A154" t="str">
            <v>ZK102.K202.C396</v>
          </cell>
          <cell r="B154" t="str">
            <v>ZK102</v>
          </cell>
          <cell r="C154">
            <v>0</v>
          </cell>
          <cell r="D154">
            <v>0</v>
          </cell>
          <cell r="E154">
            <v>10639.31</v>
          </cell>
          <cell r="F154">
            <v>0</v>
          </cell>
        </row>
        <row r="155">
          <cell r="A155" t="str">
            <v>ZK102.K203.0000</v>
          </cell>
          <cell r="B155" t="str">
            <v>ZK102</v>
          </cell>
          <cell r="C155">
            <v>0</v>
          </cell>
          <cell r="D155">
            <v>142.5</v>
          </cell>
          <cell r="E155">
            <v>0</v>
          </cell>
          <cell r="F155">
            <v>0</v>
          </cell>
        </row>
        <row r="156">
          <cell r="A156" t="str">
            <v>ZK102.K203.C100</v>
          </cell>
          <cell r="B156" t="str">
            <v>ZK102</v>
          </cell>
          <cell r="C156">
            <v>0</v>
          </cell>
          <cell r="D156">
            <v>0</v>
          </cell>
          <cell r="E156">
            <v>25</v>
          </cell>
          <cell r="F156">
            <v>0</v>
          </cell>
        </row>
        <row r="157">
          <cell r="A157" t="str">
            <v>ZK102.K203.C140</v>
          </cell>
          <cell r="B157" t="str">
            <v>ZK102</v>
          </cell>
          <cell r="C157">
            <v>0</v>
          </cell>
          <cell r="D157">
            <v>166.4</v>
          </cell>
          <cell r="E157">
            <v>0</v>
          </cell>
          <cell r="F157">
            <v>0</v>
          </cell>
        </row>
        <row r="158">
          <cell r="A158" t="str">
            <v>ZK102.K203.C301</v>
          </cell>
          <cell r="B158" t="str">
            <v>ZK102</v>
          </cell>
          <cell r="C158">
            <v>0</v>
          </cell>
          <cell r="D158">
            <v>0</v>
          </cell>
          <cell r="E158">
            <v>31.45</v>
          </cell>
          <cell r="F158">
            <v>0</v>
          </cell>
        </row>
        <row r="159">
          <cell r="A159" t="str">
            <v>ZK102.K203.I001</v>
          </cell>
          <cell r="B159" t="str">
            <v>ZK102</v>
          </cell>
          <cell r="C159">
            <v>0</v>
          </cell>
          <cell r="D159">
            <v>0</v>
          </cell>
          <cell r="E159">
            <v>0.05</v>
          </cell>
          <cell r="F159">
            <v>0</v>
          </cell>
        </row>
        <row r="160">
          <cell r="A160" t="str">
            <v>ZK102.K244.C140</v>
          </cell>
          <cell r="B160" t="str">
            <v>ZK102</v>
          </cell>
          <cell r="C160">
            <v>0</v>
          </cell>
          <cell r="D160">
            <v>0</v>
          </cell>
          <cell r="E160">
            <v>2.5</v>
          </cell>
          <cell r="F160">
            <v>0</v>
          </cell>
        </row>
        <row r="161">
          <cell r="A161" t="str">
            <v>ZK102.K270.C350</v>
          </cell>
          <cell r="B161" t="str">
            <v>ZK102</v>
          </cell>
          <cell r="C161">
            <v>0</v>
          </cell>
          <cell r="D161">
            <v>0</v>
          </cell>
          <cell r="E161">
            <v>0</v>
          </cell>
          <cell r="F161">
            <v>85.5</v>
          </cell>
        </row>
        <row r="162">
          <cell r="A162" t="str">
            <v>ZK102.K299.C020</v>
          </cell>
          <cell r="B162" t="str">
            <v>ZK102</v>
          </cell>
          <cell r="C162">
            <v>0</v>
          </cell>
          <cell r="D162">
            <v>0</v>
          </cell>
          <cell r="E162">
            <v>100</v>
          </cell>
          <cell r="F162">
            <v>0</v>
          </cell>
        </row>
        <row r="163">
          <cell r="A163" t="str">
            <v>ZK103.K005.C360</v>
          </cell>
          <cell r="B163" t="str">
            <v>ZK103</v>
          </cell>
          <cell r="C163">
            <v>0</v>
          </cell>
          <cell r="D163">
            <v>0</v>
          </cell>
          <cell r="E163">
            <v>0</v>
          </cell>
          <cell r="F163">
            <v>0</v>
          </cell>
        </row>
        <row r="164">
          <cell r="A164" t="str">
            <v>ZK103.K115.0000</v>
          </cell>
          <cell r="B164" t="str">
            <v>ZK103</v>
          </cell>
          <cell r="C164">
            <v>0</v>
          </cell>
          <cell r="D164">
            <v>154.08000000000001</v>
          </cell>
          <cell r="E164">
            <v>0</v>
          </cell>
          <cell r="F164">
            <v>0</v>
          </cell>
        </row>
        <row r="165">
          <cell r="A165" t="str">
            <v>ZK103.K115.C020</v>
          </cell>
          <cell r="B165" t="str">
            <v>ZK103</v>
          </cell>
          <cell r="C165">
            <v>0</v>
          </cell>
          <cell r="D165">
            <v>16.61</v>
          </cell>
          <cell r="E165">
            <v>1090.73</v>
          </cell>
          <cell r="F165">
            <v>0</v>
          </cell>
        </row>
        <row r="166">
          <cell r="A166" t="str">
            <v>ZK103.K116.C020</v>
          </cell>
          <cell r="B166" t="str">
            <v>ZK103</v>
          </cell>
          <cell r="C166">
            <v>0</v>
          </cell>
          <cell r="D166">
            <v>81.67</v>
          </cell>
          <cell r="E166">
            <v>1141.83</v>
          </cell>
          <cell r="F166">
            <v>0</v>
          </cell>
        </row>
        <row r="167">
          <cell r="A167" t="str">
            <v>ZK103.K116.C140</v>
          </cell>
          <cell r="B167" t="str">
            <v>ZK103</v>
          </cell>
          <cell r="C167">
            <v>0</v>
          </cell>
          <cell r="D167">
            <v>0</v>
          </cell>
          <cell r="E167">
            <v>4983</v>
          </cell>
          <cell r="F167">
            <v>0</v>
          </cell>
        </row>
        <row r="168">
          <cell r="A168" t="str">
            <v>ZK103.K116.C181</v>
          </cell>
          <cell r="B168" t="str">
            <v>ZK103</v>
          </cell>
          <cell r="C168">
            <v>0</v>
          </cell>
          <cell r="D168">
            <v>0</v>
          </cell>
          <cell r="E168">
            <v>41.67</v>
          </cell>
          <cell r="F168">
            <v>0</v>
          </cell>
        </row>
        <row r="169">
          <cell r="A169" t="str">
            <v>ZK103.K120.C020</v>
          </cell>
          <cell r="B169" t="str">
            <v>ZK103</v>
          </cell>
          <cell r="C169">
            <v>0</v>
          </cell>
          <cell r="D169">
            <v>0</v>
          </cell>
          <cell r="E169">
            <v>145.63999999999999</v>
          </cell>
          <cell r="F169">
            <v>0</v>
          </cell>
        </row>
        <row r="170">
          <cell r="A170" t="str">
            <v>ZK103.K161.C019</v>
          </cell>
          <cell r="B170" t="str">
            <v>ZK103</v>
          </cell>
          <cell r="C170">
            <v>0</v>
          </cell>
          <cell r="D170">
            <v>0</v>
          </cell>
          <cell r="E170">
            <v>127024</v>
          </cell>
          <cell r="F170">
            <v>15000</v>
          </cell>
        </row>
        <row r="171">
          <cell r="A171" t="str">
            <v>ZK103.K161.C020</v>
          </cell>
          <cell r="B171" t="str">
            <v>ZK103</v>
          </cell>
          <cell r="C171">
            <v>0</v>
          </cell>
          <cell r="D171">
            <v>0</v>
          </cell>
          <cell r="E171">
            <v>17850</v>
          </cell>
          <cell r="F171">
            <v>0</v>
          </cell>
        </row>
        <row r="172">
          <cell r="A172" t="str">
            <v>ZK103.K161.C030</v>
          </cell>
          <cell r="B172" t="str">
            <v>ZK103</v>
          </cell>
          <cell r="C172">
            <v>0</v>
          </cell>
          <cell r="D172">
            <v>13200</v>
          </cell>
          <cell r="E172">
            <v>48226.59</v>
          </cell>
          <cell r="F172">
            <v>125073.41</v>
          </cell>
        </row>
        <row r="173">
          <cell r="A173" t="str">
            <v>ZK103.K161.C140</v>
          </cell>
          <cell r="B173" t="str">
            <v>ZK103</v>
          </cell>
          <cell r="C173">
            <v>0</v>
          </cell>
          <cell r="D173">
            <v>0</v>
          </cell>
          <cell r="E173">
            <v>74747.12</v>
          </cell>
          <cell r="F173">
            <v>0</v>
          </cell>
        </row>
        <row r="174">
          <cell r="A174" t="str">
            <v>ZK103.K161.C150</v>
          </cell>
          <cell r="B174" t="str">
            <v>ZK103</v>
          </cell>
          <cell r="C174">
            <v>0</v>
          </cell>
          <cell r="D174">
            <v>0</v>
          </cell>
          <cell r="E174">
            <v>3000</v>
          </cell>
          <cell r="F174">
            <v>23000</v>
          </cell>
        </row>
        <row r="175">
          <cell r="A175" t="str">
            <v>ZK103.K161.I001</v>
          </cell>
          <cell r="B175" t="str">
            <v>ZK103</v>
          </cell>
          <cell r="C175">
            <v>0</v>
          </cell>
          <cell r="D175">
            <v>0</v>
          </cell>
          <cell r="E175">
            <v>4200</v>
          </cell>
          <cell r="F175">
            <v>350</v>
          </cell>
        </row>
        <row r="176">
          <cell r="A176" t="str">
            <v>ZK103.K223.C019</v>
          </cell>
          <cell r="B176" t="str">
            <v>ZK103</v>
          </cell>
          <cell r="C176">
            <v>0</v>
          </cell>
          <cell r="D176">
            <v>0</v>
          </cell>
          <cell r="E176">
            <v>97775</v>
          </cell>
          <cell r="F176">
            <v>21795.200000000001</v>
          </cell>
        </row>
        <row r="177">
          <cell r="A177" t="str">
            <v>ZK103.K223.C020</v>
          </cell>
          <cell r="B177" t="str">
            <v>ZK103</v>
          </cell>
          <cell r="C177">
            <v>0</v>
          </cell>
          <cell r="D177">
            <v>0</v>
          </cell>
          <cell r="E177">
            <v>49005.45</v>
          </cell>
          <cell r="F177">
            <v>54125</v>
          </cell>
        </row>
        <row r="178">
          <cell r="A178" t="str">
            <v>ZK103.K223.C140</v>
          </cell>
          <cell r="B178" t="str">
            <v>ZK103</v>
          </cell>
          <cell r="C178">
            <v>0</v>
          </cell>
          <cell r="D178">
            <v>0</v>
          </cell>
          <cell r="E178">
            <v>49560.44</v>
          </cell>
          <cell r="F178">
            <v>0</v>
          </cell>
        </row>
        <row r="179">
          <cell r="A179" t="str">
            <v>ZK103.K223.C320</v>
          </cell>
          <cell r="B179" t="str">
            <v>ZK103</v>
          </cell>
          <cell r="C179">
            <v>0</v>
          </cell>
          <cell r="D179">
            <v>0</v>
          </cell>
          <cell r="E179">
            <v>5000</v>
          </cell>
          <cell r="F179">
            <v>5000</v>
          </cell>
        </row>
        <row r="180">
          <cell r="A180" t="str">
            <v>ZK103.K224.I001</v>
          </cell>
          <cell r="B180" t="str">
            <v>ZK103</v>
          </cell>
          <cell r="C180">
            <v>0</v>
          </cell>
          <cell r="D180">
            <v>0</v>
          </cell>
          <cell r="E180">
            <v>1318.6</v>
          </cell>
          <cell r="F180">
            <v>1386.8</v>
          </cell>
        </row>
        <row r="181">
          <cell r="A181" t="str">
            <v>ZK103.K225.0000</v>
          </cell>
          <cell r="B181" t="str">
            <v>ZK103</v>
          </cell>
          <cell r="C181">
            <v>0</v>
          </cell>
          <cell r="D181">
            <v>0</v>
          </cell>
          <cell r="E181">
            <v>6.45</v>
          </cell>
          <cell r="F181">
            <v>0</v>
          </cell>
        </row>
        <row r="182">
          <cell r="A182" t="str">
            <v>ZK103.K225.C020</v>
          </cell>
          <cell r="B182" t="str">
            <v>ZK103</v>
          </cell>
          <cell r="C182">
            <v>0</v>
          </cell>
          <cell r="D182">
            <v>0</v>
          </cell>
          <cell r="E182">
            <v>44.9</v>
          </cell>
          <cell r="F182">
            <v>8486.35</v>
          </cell>
        </row>
        <row r="183">
          <cell r="A183" t="str">
            <v>ZK103.K225.C140</v>
          </cell>
          <cell r="B183" t="str">
            <v>ZK103</v>
          </cell>
          <cell r="C183">
            <v>0</v>
          </cell>
          <cell r="D183">
            <v>0</v>
          </cell>
          <cell r="E183">
            <v>13391.1</v>
          </cell>
          <cell r="F183">
            <v>0</v>
          </cell>
        </row>
        <row r="184">
          <cell r="A184" t="str">
            <v>ZK103.K225.C230</v>
          </cell>
          <cell r="B184" t="str">
            <v>ZK103</v>
          </cell>
          <cell r="C184">
            <v>0</v>
          </cell>
          <cell r="D184">
            <v>0</v>
          </cell>
          <cell r="E184">
            <v>35.6</v>
          </cell>
          <cell r="F184">
            <v>0</v>
          </cell>
        </row>
        <row r="185">
          <cell r="A185" t="str">
            <v>ZK103.K225.I001</v>
          </cell>
          <cell r="B185" t="str">
            <v>ZK103</v>
          </cell>
          <cell r="C185">
            <v>0</v>
          </cell>
          <cell r="D185">
            <v>0</v>
          </cell>
          <cell r="E185">
            <v>12494.69</v>
          </cell>
          <cell r="F185">
            <v>735.25</v>
          </cell>
        </row>
        <row r="186">
          <cell r="A186" t="str">
            <v>ZK103.K226.C020</v>
          </cell>
          <cell r="B186" t="str">
            <v>ZK103</v>
          </cell>
          <cell r="C186">
            <v>0</v>
          </cell>
          <cell r="D186">
            <v>0</v>
          </cell>
          <cell r="E186">
            <v>46253.32</v>
          </cell>
          <cell r="F186">
            <v>60846.66</v>
          </cell>
        </row>
        <row r="187">
          <cell r="A187" t="str">
            <v>ZK103.K226.I001</v>
          </cell>
          <cell r="B187" t="str">
            <v>ZK103</v>
          </cell>
          <cell r="C187">
            <v>0</v>
          </cell>
          <cell r="D187">
            <v>0</v>
          </cell>
          <cell r="E187">
            <v>7500</v>
          </cell>
          <cell r="F187">
            <v>0</v>
          </cell>
        </row>
        <row r="188">
          <cell r="A188" t="str">
            <v>ZK103.K227.C020</v>
          </cell>
          <cell r="B188" t="str">
            <v>ZK103</v>
          </cell>
          <cell r="C188">
            <v>0</v>
          </cell>
          <cell r="D188">
            <v>0</v>
          </cell>
          <cell r="E188">
            <v>769.3</v>
          </cell>
          <cell r="F188">
            <v>13835.66</v>
          </cell>
        </row>
        <row r="189">
          <cell r="A189" t="str">
            <v>ZK103.K227.C397</v>
          </cell>
          <cell r="B189" t="str">
            <v>ZK103</v>
          </cell>
          <cell r="C189">
            <v>0</v>
          </cell>
          <cell r="D189">
            <v>0</v>
          </cell>
          <cell r="E189">
            <v>3.5</v>
          </cell>
          <cell r="F189">
            <v>0</v>
          </cell>
        </row>
        <row r="190">
          <cell r="A190" t="str">
            <v>ZK103.K227.C560</v>
          </cell>
          <cell r="B190" t="str">
            <v>ZK103</v>
          </cell>
          <cell r="C190">
            <v>0</v>
          </cell>
          <cell r="D190">
            <v>0</v>
          </cell>
          <cell r="E190">
            <v>3246</v>
          </cell>
          <cell r="F190">
            <v>0</v>
          </cell>
        </row>
        <row r="191">
          <cell r="A191" t="str">
            <v>ZK103.K227.I001</v>
          </cell>
          <cell r="B191" t="str">
            <v>ZK103</v>
          </cell>
          <cell r="C191">
            <v>0</v>
          </cell>
          <cell r="D191">
            <v>0</v>
          </cell>
          <cell r="E191">
            <v>1549.33</v>
          </cell>
          <cell r="F191">
            <v>0</v>
          </cell>
        </row>
        <row r="192">
          <cell r="A192" t="str">
            <v>ZK104.K135.I002</v>
          </cell>
          <cell r="B192" t="str">
            <v>ZK104</v>
          </cell>
          <cell r="C192">
            <v>0</v>
          </cell>
          <cell r="D192">
            <v>0</v>
          </cell>
          <cell r="E192">
            <v>150</v>
          </cell>
          <cell r="F192">
            <v>0</v>
          </cell>
        </row>
        <row r="193">
          <cell r="A193" t="str">
            <v>ZK104.K223.C330</v>
          </cell>
          <cell r="B193" t="str">
            <v>ZK104</v>
          </cell>
          <cell r="C193">
            <v>0</v>
          </cell>
          <cell r="D193">
            <v>0</v>
          </cell>
          <cell r="E193">
            <v>700</v>
          </cell>
          <cell r="F193">
            <v>0</v>
          </cell>
        </row>
        <row r="194">
          <cell r="A194" t="str">
            <v>ZK106.K005.C390</v>
          </cell>
          <cell r="B194" t="str">
            <v>ZK106</v>
          </cell>
          <cell r="C194">
            <v>0</v>
          </cell>
          <cell r="D194">
            <v>0</v>
          </cell>
          <cell r="E194">
            <v>0</v>
          </cell>
          <cell r="F194">
            <v>0</v>
          </cell>
        </row>
        <row r="195">
          <cell r="A195" t="str">
            <v>ZK106.K115.C230</v>
          </cell>
          <cell r="B195" t="str">
            <v>ZK106</v>
          </cell>
          <cell r="C195">
            <v>0</v>
          </cell>
          <cell r="D195">
            <v>0</v>
          </cell>
          <cell r="E195">
            <v>6.2</v>
          </cell>
          <cell r="F195">
            <v>0</v>
          </cell>
        </row>
        <row r="196">
          <cell r="A196" t="str">
            <v>ZK106.K115.C390</v>
          </cell>
          <cell r="B196" t="str">
            <v>ZK106</v>
          </cell>
          <cell r="C196">
            <v>0</v>
          </cell>
          <cell r="D196">
            <v>0</v>
          </cell>
          <cell r="E196">
            <v>5.5</v>
          </cell>
          <cell r="F196">
            <v>0</v>
          </cell>
        </row>
        <row r="197">
          <cell r="A197" t="str">
            <v>ZK106.K120.C390</v>
          </cell>
          <cell r="B197" t="str">
            <v>ZK106</v>
          </cell>
          <cell r="C197">
            <v>0</v>
          </cell>
          <cell r="D197">
            <v>0</v>
          </cell>
          <cell r="E197">
            <v>2.1</v>
          </cell>
          <cell r="F197">
            <v>0</v>
          </cell>
        </row>
        <row r="198">
          <cell r="A198" t="str">
            <v>ZK106.K129.C390</v>
          </cell>
          <cell r="B198" t="str">
            <v>ZK106</v>
          </cell>
          <cell r="C198">
            <v>0</v>
          </cell>
          <cell r="D198">
            <v>0</v>
          </cell>
          <cell r="E198">
            <v>84.4</v>
          </cell>
          <cell r="F198">
            <v>0</v>
          </cell>
        </row>
        <row r="199">
          <cell r="A199" t="str">
            <v>ZK106.K130.C390</v>
          </cell>
          <cell r="B199" t="str">
            <v>ZK106</v>
          </cell>
          <cell r="C199">
            <v>0</v>
          </cell>
          <cell r="D199">
            <v>0</v>
          </cell>
          <cell r="E199">
            <v>5.79</v>
          </cell>
          <cell r="F199">
            <v>0</v>
          </cell>
        </row>
        <row r="200">
          <cell r="A200" t="str">
            <v>ZK106.K131.C390</v>
          </cell>
          <cell r="B200" t="str">
            <v>ZK106</v>
          </cell>
          <cell r="C200">
            <v>0</v>
          </cell>
          <cell r="D200">
            <v>0</v>
          </cell>
          <cell r="E200">
            <v>3.1</v>
          </cell>
          <cell r="F200">
            <v>0</v>
          </cell>
        </row>
        <row r="201">
          <cell r="A201" t="str">
            <v>ZK106.K133.C390</v>
          </cell>
          <cell r="B201" t="str">
            <v>ZK106</v>
          </cell>
          <cell r="C201">
            <v>0</v>
          </cell>
          <cell r="D201">
            <v>0</v>
          </cell>
          <cell r="E201">
            <v>51.8</v>
          </cell>
          <cell r="F201">
            <v>0</v>
          </cell>
        </row>
        <row r="202">
          <cell r="A202" t="str">
            <v>ZK106.K161.0000</v>
          </cell>
          <cell r="B202" t="str">
            <v>ZK106</v>
          </cell>
          <cell r="C202">
            <v>0</v>
          </cell>
          <cell r="D202">
            <v>0</v>
          </cell>
          <cell r="E202">
            <v>0</v>
          </cell>
          <cell r="F202">
            <v>0</v>
          </cell>
        </row>
        <row r="203">
          <cell r="A203" t="str">
            <v>ZK106.K161.C019</v>
          </cell>
          <cell r="B203" t="str">
            <v>ZK106</v>
          </cell>
          <cell r="C203">
            <v>0</v>
          </cell>
          <cell r="D203">
            <v>0</v>
          </cell>
          <cell r="E203">
            <v>3000</v>
          </cell>
          <cell r="F203">
            <v>0</v>
          </cell>
        </row>
        <row r="204">
          <cell r="A204" t="str">
            <v>ZK106.K201.C396</v>
          </cell>
          <cell r="B204" t="str">
            <v>ZK106</v>
          </cell>
          <cell r="C204">
            <v>0</v>
          </cell>
          <cell r="D204">
            <v>0</v>
          </cell>
          <cell r="E204">
            <v>140</v>
          </cell>
          <cell r="F204">
            <v>0</v>
          </cell>
        </row>
        <row r="205">
          <cell r="A205" t="str">
            <v>ZK106.K203.C019</v>
          </cell>
          <cell r="B205" t="str">
            <v>ZK106</v>
          </cell>
          <cell r="C205">
            <v>0</v>
          </cell>
          <cell r="D205">
            <v>0</v>
          </cell>
          <cell r="E205">
            <v>74.55</v>
          </cell>
          <cell r="F205">
            <v>0</v>
          </cell>
        </row>
        <row r="206">
          <cell r="A206" t="str">
            <v>ZK106.K203.C100</v>
          </cell>
          <cell r="B206" t="str">
            <v>ZK106</v>
          </cell>
          <cell r="C206">
            <v>0</v>
          </cell>
          <cell r="D206">
            <v>0</v>
          </cell>
          <cell r="E206">
            <v>3</v>
          </cell>
          <cell r="F206">
            <v>0</v>
          </cell>
        </row>
        <row r="207">
          <cell r="A207" t="str">
            <v>ZK106.K203.C396</v>
          </cell>
          <cell r="B207" t="str">
            <v>ZK106</v>
          </cell>
          <cell r="C207">
            <v>0</v>
          </cell>
          <cell r="D207">
            <v>0</v>
          </cell>
          <cell r="E207">
            <v>14.99</v>
          </cell>
          <cell r="F207">
            <v>0</v>
          </cell>
        </row>
        <row r="208">
          <cell r="A208" t="str">
            <v>ZK106.K219.C390</v>
          </cell>
          <cell r="B208" t="str">
            <v>ZK106</v>
          </cell>
          <cell r="C208">
            <v>0</v>
          </cell>
          <cell r="D208">
            <v>0</v>
          </cell>
          <cell r="E208">
            <v>11132</v>
          </cell>
          <cell r="F208">
            <v>0</v>
          </cell>
        </row>
        <row r="209">
          <cell r="A209" t="str">
            <v>ZK106.K244.C020</v>
          </cell>
          <cell r="B209" t="str">
            <v>ZK106</v>
          </cell>
          <cell r="C209">
            <v>0</v>
          </cell>
          <cell r="D209">
            <v>0</v>
          </cell>
          <cell r="E209">
            <v>8450</v>
          </cell>
          <cell r="F209">
            <v>0</v>
          </cell>
        </row>
        <row r="210">
          <cell r="A210" t="str">
            <v>ZK106.K244.C031</v>
          </cell>
          <cell r="B210" t="str">
            <v>ZK106</v>
          </cell>
          <cell r="C210">
            <v>0</v>
          </cell>
          <cell r="D210">
            <v>0</v>
          </cell>
          <cell r="E210">
            <v>15000</v>
          </cell>
          <cell r="F210">
            <v>35000</v>
          </cell>
        </row>
        <row r="211">
          <cell r="A211" t="str">
            <v>ZK106.K244.C100</v>
          </cell>
          <cell r="B211" t="str">
            <v>ZK106</v>
          </cell>
          <cell r="C211">
            <v>0</v>
          </cell>
          <cell r="D211">
            <v>0</v>
          </cell>
          <cell r="E211">
            <v>10</v>
          </cell>
          <cell r="F211">
            <v>0</v>
          </cell>
        </row>
        <row r="212">
          <cell r="A212" t="str">
            <v>ZK106.K244.C140</v>
          </cell>
          <cell r="B212" t="str">
            <v>ZK106</v>
          </cell>
          <cell r="C212">
            <v>0</v>
          </cell>
          <cell r="D212">
            <v>0</v>
          </cell>
          <cell r="E212">
            <v>19.170000000000002</v>
          </cell>
          <cell r="F212">
            <v>0</v>
          </cell>
        </row>
        <row r="213">
          <cell r="A213" t="str">
            <v>ZK106.K244.C390</v>
          </cell>
          <cell r="B213" t="str">
            <v>ZK106</v>
          </cell>
          <cell r="C213">
            <v>0</v>
          </cell>
          <cell r="D213">
            <v>0</v>
          </cell>
          <cell r="E213">
            <v>110</v>
          </cell>
          <cell r="F213">
            <v>0</v>
          </cell>
        </row>
        <row r="214">
          <cell r="A214" t="str">
            <v>ZK106.K245.C020</v>
          </cell>
          <cell r="B214" t="str">
            <v>ZK106</v>
          </cell>
          <cell r="C214">
            <v>0</v>
          </cell>
          <cell r="D214">
            <v>0</v>
          </cell>
          <cell r="E214">
            <v>0</v>
          </cell>
          <cell r="F214">
            <v>19815</v>
          </cell>
        </row>
        <row r="215">
          <cell r="A215" t="str">
            <v>ZK106.K245.C320</v>
          </cell>
          <cell r="B215" t="str">
            <v>ZK106</v>
          </cell>
          <cell r="C215">
            <v>0</v>
          </cell>
          <cell r="D215">
            <v>0</v>
          </cell>
          <cell r="E215">
            <v>497.26</v>
          </cell>
          <cell r="F215">
            <v>0</v>
          </cell>
        </row>
        <row r="216">
          <cell r="A216" t="str">
            <v>ZK106.K245.C330</v>
          </cell>
          <cell r="B216" t="str">
            <v>ZK106</v>
          </cell>
          <cell r="C216">
            <v>0</v>
          </cell>
          <cell r="D216">
            <v>0</v>
          </cell>
          <cell r="E216">
            <v>0</v>
          </cell>
          <cell r="F216">
            <v>862.76</v>
          </cell>
        </row>
        <row r="217">
          <cell r="A217" t="str">
            <v>ZK106.K245.C350</v>
          </cell>
          <cell r="B217" t="str">
            <v>ZK106</v>
          </cell>
          <cell r="C217">
            <v>0</v>
          </cell>
          <cell r="D217">
            <v>0</v>
          </cell>
          <cell r="E217">
            <v>0</v>
          </cell>
          <cell r="F217">
            <v>1290.9000000000001</v>
          </cell>
        </row>
        <row r="218">
          <cell r="A218" t="str">
            <v>ZK106.K265.C390</v>
          </cell>
          <cell r="B218" t="str">
            <v>ZK106</v>
          </cell>
          <cell r="C218">
            <v>0</v>
          </cell>
          <cell r="D218">
            <v>0</v>
          </cell>
          <cell r="E218">
            <v>23.99</v>
          </cell>
          <cell r="F218">
            <v>0</v>
          </cell>
        </row>
        <row r="219">
          <cell r="A219" t="str">
            <v>ZK106.K265.C900</v>
          </cell>
          <cell r="B219" t="str">
            <v>ZK106</v>
          </cell>
          <cell r="C219">
            <v>0</v>
          </cell>
          <cell r="D219">
            <v>0</v>
          </cell>
          <cell r="E219">
            <v>200</v>
          </cell>
          <cell r="F219">
            <v>0</v>
          </cell>
        </row>
        <row r="220">
          <cell r="A220" t="str">
            <v>ZK106.K299.C390</v>
          </cell>
          <cell r="B220" t="str">
            <v>ZK106</v>
          </cell>
          <cell r="C220">
            <v>0</v>
          </cell>
          <cell r="D220">
            <v>0</v>
          </cell>
          <cell r="E220">
            <v>17.420000000000002</v>
          </cell>
          <cell r="F220">
            <v>0</v>
          </cell>
        </row>
        <row r="221">
          <cell r="A221" t="str">
            <v>ZK106.K306.C902</v>
          </cell>
          <cell r="B221" t="str">
            <v>ZK106</v>
          </cell>
          <cell r="C221">
            <v>0</v>
          </cell>
          <cell r="D221">
            <v>0</v>
          </cell>
          <cell r="E221">
            <v>21</v>
          </cell>
          <cell r="F221">
            <v>0</v>
          </cell>
        </row>
        <row r="222">
          <cell r="A222" t="str">
            <v>ZK106.K309.C902</v>
          </cell>
          <cell r="B222" t="str">
            <v>ZK106</v>
          </cell>
          <cell r="C222">
            <v>0</v>
          </cell>
          <cell r="D222">
            <v>0</v>
          </cell>
          <cell r="E222">
            <v>21</v>
          </cell>
          <cell r="F222">
            <v>0</v>
          </cell>
        </row>
        <row r="223">
          <cell r="A223" t="str">
            <v>ZK107.K005.C019</v>
          </cell>
          <cell r="B223" t="str">
            <v>ZK107</v>
          </cell>
          <cell r="C223">
            <v>0</v>
          </cell>
          <cell r="D223">
            <v>0</v>
          </cell>
          <cell r="E223">
            <v>0</v>
          </cell>
          <cell r="F223">
            <v>0</v>
          </cell>
        </row>
        <row r="224">
          <cell r="A224" t="str">
            <v>ZK107.K115.0000</v>
          </cell>
          <cell r="B224" t="str">
            <v>ZK107</v>
          </cell>
          <cell r="C224">
            <v>0</v>
          </cell>
          <cell r="D224">
            <v>0</v>
          </cell>
          <cell r="E224">
            <v>4</v>
          </cell>
          <cell r="F224">
            <v>0</v>
          </cell>
        </row>
        <row r="225">
          <cell r="A225" t="str">
            <v>ZK107.K136.C019</v>
          </cell>
          <cell r="B225" t="str">
            <v>ZK107</v>
          </cell>
          <cell r="C225">
            <v>0</v>
          </cell>
          <cell r="D225">
            <v>0</v>
          </cell>
          <cell r="E225">
            <v>0</v>
          </cell>
          <cell r="F225">
            <v>344</v>
          </cell>
        </row>
        <row r="226">
          <cell r="A226" t="str">
            <v>ZK107.K136.C020</v>
          </cell>
          <cell r="B226" t="str">
            <v>ZK107</v>
          </cell>
          <cell r="C226">
            <v>0</v>
          </cell>
          <cell r="D226">
            <v>0</v>
          </cell>
          <cell r="E226">
            <v>2600</v>
          </cell>
          <cell r="F226">
            <v>0</v>
          </cell>
        </row>
        <row r="227">
          <cell r="A227" t="str">
            <v>ZK107.K136.C140</v>
          </cell>
          <cell r="B227" t="str">
            <v>ZK107</v>
          </cell>
          <cell r="C227">
            <v>0</v>
          </cell>
          <cell r="D227">
            <v>0</v>
          </cell>
          <cell r="E227">
            <v>2750</v>
          </cell>
          <cell r="F227">
            <v>0</v>
          </cell>
        </row>
        <row r="228">
          <cell r="A228" t="str">
            <v>ZK107.K136.I002</v>
          </cell>
          <cell r="B228" t="str">
            <v>ZK107</v>
          </cell>
          <cell r="C228">
            <v>0</v>
          </cell>
          <cell r="D228">
            <v>0</v>
          </cell>
          <cell r="E228">
            <v>3837.63</v>
          </cell>
          <cell r="F228">
            <v>350</v>
          </cell>
        </row>
        <row r="229">
          <cell r="A229" t="str">
            <v>ZK107.K145.C019</v>
          </cell>
          <cell r="B229" t="str">
            <v>ZK107</v>
          </cell>
          <cell r="C229">
            <v>0</v>
          </cell>
          <cell r="D229">
            <v>0</v>
          </cell>
          <cell r="E229">
            <v>0</v>
          </cell>
          <cell r="F229">
            <v>1738.43</v>
          </cell>
        </row>
        <row r="230">
          <cell r="A230" t="str">
            <v>ZK107.K258.C019</v>
          </cell>
          <cell r="B230" t="str">
            <v>ZK107</v>
          </cell>
          <cell r="C230">
            <v>0</v>
          </cell>
          <cell r="D230">
            <v>0</v>
          </cell>
          <cell r="E230">
            <v>7200</v>
          </cell>
          <cell r="F230">
            <v>10800</v>
          </cell>
        </row>
        <row r="231">
          <cell r="A231" t="str">
            <v>ZK107.K258.C140</v>
          </cell>
          <cell r="B231" t="str">
            <v>ZK107</v>
          </cell>
          <cell r="C231">
            <v>0</v>
          </cell>
          <cell r="D231">
            <v>0</v>
          </cell>
          <cell r="E231">
            <v>3558.66</v>
          </cell>
          <cell r="F231">
            <v>0</v>
          </cell>
        </row>
        <row r="232">
          <cell r="A232" t="str">
            <v>ZK107.K265.C020</v>
          </cell>
          <cell r="B232" t="str">
            <v>ZK107</v>
          </cell>
          <cell r="C232">
            <v>0</v>
          </cell>
          <cell r="D232">
            <v>0</v>
          </cell>
          <cell r="E232">
            <v>1413.5</v>
          </cell>
          <cell r="F232">
            <v>0</v>
          </cell>
        </row>
        <row r="233">
          <cell r="A233" t="str">
            <v>ZK108.K162.C019</v>
          </cell>
          <cell r="B233" t="str">
            <v>ZK108</v>
          </cell>
          <cell r="C233">
            <v>0</v>
          </cell>
          <cell r="D233">
            <v>0</v>
          </cell>
          <cell r="E233">
            <v>315</v>
          </cell>
          <cell r="F233">
            <v>610</v>
          </cell>
        </row>
        <row r="234">
          <cell r="A234" t="str">
            <v>ZK108.K162.C020</v>
          </cell>
          <cell r="B234" t="str">
            <v>ZK108</v>
          </cell>
          <cell r="C234">
            <v>0</v>
          </cell>
          <cell r="D234">
            <v>0</v>
          </cell>
          <cell r="E234">
            <v>6485</v>
          </cell>
          <cell r="F234">
            <v>1688</v>
          </cell>
        </row>
        <row r="235">
          <cell r="A235" t="str">
            <v>ZK108.K162.C140</v>
          </cell>
          <cell r="B235" t="str">
            <v>ZK108</v>
          </cell>
          <cell r="C235">
            <v>0</v>
          </cell>
          <cell r="D235">
            <v>0</v>
          </cell>
          <cell r="E235">
            <v>2472</v>
          </cell>
          <cell r="F235">
            <v>0</v>
          </cell>
        </row>
        <row r="236">
          <cell r="A236" t="str">
            <v>ZK108.K162.C320</v>
          </cell>
          <cell r="B236" t="str">
            <v>ZK108</v>
          </cell>
          <cell r="C236">
            <v>0</v>
          </cell>
          <cell r="D236">
            <v>0</v>
          </cell>
          <cell r="E236">
            <v>1500</v>
          </cell>
          <cell r="F236">
            <v>0</v>
          </cell>
        </row>
        <row r="237">
          <cell r="A237" t="str">
            <v>ZK108.K266.C020</v>
          </cell>
          <cell r="B237" t="str">
            <v>ZK108</v>
          </cell>
          <cell r="C237">
            <v>0</v>
          </cell>
          <cell r="D237">
            <v>0</v>
          </cell>
          <cell r="E237">
            <v>630</v>
          </cell>
          <cell r="F237">
            <v>105</v>
          </cell>
        </row>
        <row r="238">
          <cell r="A238" t="str">
            <v>ZK109.K138.C320</v>
          </cell>
          <cell r="B238" t="str">
            <v>ZK109</v>
          </cell>
          <cell r="C238">
            <v>0</v>
          </cell>
          <cell r="D238">
            <v>0</v>
          </cell>
          <cell r="E238">
            <v>1146.75</v>
          </cell>
          <cell r="F238">
            <v>0</v>
          </cell>
        </row>
        <row r="239">
          <cell r="A239" t="str">
            <v>ZK109.K138.C330</v>
          </cell>
          <cell r="B239" t="str">
            <v>ZK109</v>
          </cell>
          <cell r="C239">
            <v>0</v>
          </cell>
          <cell r="D239">
            <v>0</v>
          </cell>
          <cell r="E239">
            <v>0</v>
          </cell>
          <cell r="F239">
            <v>240</v>
          </cell>
        </row>
        <row r="240">
          <cell r="A240" t="str">
            <v>ZK109.K138.C350</v>
          </cell>
          <cell r="B240" t="str">
            <v>ZK109</v>
          </cell>
          <cell r="C240">
            <v>0</v>
          </cell>
          <cell r="D240">
            <v>0</v>
          </cell>
          <cell r="E240">
            <v>0</v>
          </cell>
          <cell r="F240">
            <v>27</v>
          </cell>
        </row>
        <row r="241">
          <cell r="A241" t="str">
            <v>ZK109.K138.C390</v>
          </cell>
          <cell r="B241" t="str">
            <v>ZK109</v>
          </cell>
          <cell r="C241">
            <v>0</v>
          </cell>
          <cell r="D241">
            <v>613</v>
          </cell>
          <cell r="E241">
            <v>0</v>
          </cell>
          <cell r="F241">
            <v>0</v>
          </cell>
        </row>
        <row r="242">
          <cell r="A242" t="str">
            <v>ZK109.K207.C140</v>
          </cell>
          <cell r="B242" t="str">
            <v>ZK109</v>
          </cell>
          <cell r="C242">
            <v>0</v>
          </cell>
          <cell r="D242">
            <v>0</v>
          </cell>
          <cell r="E242">
            <v>20</v>
          </cell>
          <cell r="F242">
            <v>0</v>
          </cell>
        </row>
        <row r="243">
          <cell r="A243" t="str">
            <v>ZK109.K270.C009</v>
          </cell>
          <cell r="B243" t="str">
            <v>ZK109</v>
          </cell>
          <cell r="C243">
            <v>0</v>
          </cell>
          <cell r="D243">
            <v>0</v>
          </cell>
          <cell r="E243">
            <v>751</v>
          </cell>
          <cell r="F243">
            <v>400</v>
          </cell>
        </row>
        <row r="244">
          <cell r="A244" t="str">
            <v>ZK109.K270.C019</v>
          </cell>
          <cell r="B244" t="str">
            <v>ZK109</v>
          </cell>
          <cell r="C244">
            <v>0</v>
          </cell>
          <cell r="D244">
            <v>0</v>
          </cell>
          <cell r="E244">
            <v>180</v>
          </cell>
          <cell r="F244">
            <v>0</v>
          </cell>
        </row>
        <row r="245">
          <cell r="A245" t="str">
            <v>ZK109.K270.C020</v>
          </cell>
          <cell r="B245" t="str">
            <v>ZK109</v>
          </cell>
          <cell r="C245">
            <v>0</v>
          </cell>
          <cell r="D245">
            <v>0</v>
          </cell>
          <cell r="E245">
            <v>600</v>
          </cell>
          <cell r="F245">
            <v>9707</v>
          </cell>
        </row>
        <row r="246">
          <cell r="A246" t="str">
            <v>ZK109.K270.C030</v>
          </cell>
          <cell r="B246" t="str">
            <v>ZK109</v>
          </cell>
          <cell r="C246">
            <v>0</v>
          </cell>
          <cell r="D246">
            <v>0</v>
          </cell>
          <cell r="E246">
            <v>1000</v>
          </cell>
          <cell r="F246">
            <v>0</v>
          </cell>
        </row>
        <row r="247">
          <cell r="A247" t="str">
            <v>ZK109.K270.C031</v>
          </cell>
          <cell r="B247" t="str">
            <v>ZK109</v>
          </cell>
          <cell r="C247">
            <v>0</v>
          </cell>
          <cell r="D247">
            <v>0</v>
          </cell>
          <cell r="E247">
            <v>0</v>
          </cell>
          <cell r="F247">
            <v>500</v>
          </cell>
        </row>
        <row r="248">
          <cell r="A248" t="str">
            <v>ZK109.K270.C140</v>
          </cell>
          <cell r="B248" t="str">
            <v>ZK109</v>
          </cell>
          <cell r="C248">
            <v>0</v>
          </cell>
          <cell r="D248">
            <v>0</v>
          </cell>
          <cell r="E248">
            <v>8718.9</v>
          </cell>
          <cell r="F248">
            <v>0</v>
          </cell>
        </row>
        <row r="249">
          <cell r="A249" t="str">
            <v>ZK109.K270.C320</v>
          </cell>
          <cell r="B249" t="str">
            <v>ZK109</v>
          </cell>
          <cell r="C249">
            <v>0</v>
          </cell>
          <cell r="D249">
            <v>0</v>
          </cell>
          <cell r="E249">
            <v>202.5</v>
          </cell>
          <cell r="F249">
            <v>250</v>
          </cell>
        </row>
        <row r="250">
          <cell r="A250" t="str">
            <v>ZK109.K270.C330</v>
          </cell>
          <cell r="B250" t="str">
            <v>ZK109</v>
          </cell>
          <cell r="C250">
            <v>0</v>
          </cell>
          <cell r="D250">
            <v>0</v>
          </cell>
          <cell r="E250">
            <v>3000</v>
          </cell>
          <cell r="F250">
            <v>0</v>
          </cell>
        </row>
        <row r="251">
          <cell r="A251" t="str">
            <v>ZK109.K270.C350</v>
          </cell>
          <cell r="B251" t="str">
            <v>ZK109</v>
          </cell>
          <cell r="C251">
            <v>0</v>
          </cell>
          <cell r="D251">
            <v>0</v>
          </cell>
          <cell r="E251">
            <v>2000</v>
          </cell>
          <cell r="F251">
            <v>0</v>
          </cell>
        </row>
        <row r="252">
          <cell r="A252" t="str">
            <v>ZK109.K270.C360</v>
          </cell>
          <cell r="B252" t="str">
            <v>ZK109</v>
          </cell>
          <cell r="C252">
            <v>0</v>
          </cell>
          <cell r="D252">
            <v>0</v>
          </cell>
          <cell r="E252">
            <v>2250</v>
          </cell>
          <cell r="F252">
            <v>0</v>
          </cell>
        </row>
        <row r="253">
          <cell r="A253" t="str">
            <v>ZK109.K270.C370</v>
          </cell>
          <cell r="B253" t="str">
            <v>ZK109</v>
          </cell>
          <cell r="C253">
            <v>0</v>
          </cell>
          <cell r="D253">
            <v>0</v>
          </cell>
          <cell r="E253">
            <v>34.299999999999997</v>
          </cell>
          <cell r="F253">
            <v>0</v>
          </cell>
        </row>
        <row r="254">
          <cell r="A254" t="str">
            <v>ZK109.K270.C390</v>
          </cell>
          <cell r="B254" t="str">
            <v>ZK109</v>
          </cell>
          <cell r="C254">
            <v>0</v>
          </cell>
          <cell r="D254">
            <v>90</v>
          </cell>
          <cell r="E254">
            <v>0</v>
          </cell>
          <cell r="F254">
            <v>0</v>
          </cell>
        </row>
        <row r="255">
          <cell r="A255" t="str">
            <v>ZK109.K270.C415</v>
          </cell>
          <cell r="B255" t="str">
            <v>ZK109</v>
          </cell>
          <cell r="C255">
            <v>0</v>
          </cell>
          <cell r="D255">
            <v>0</v>
          </cell>
          <cell r="E255">
            <v>0</v>
          </cell>
          <cell r="F255">
            <v>2847</v>
          </cell>
        </row>
        <row r="256">
          <cell r="A256" t="str">
            <v>ZK109.K270.C430</v>
          </cell>
          <cell r="B256" t="str">
            <v>ZK109</v>
          </cell>
          <cell r="C256">
            <v>0</v>
          </cell>
          <cell r="D256">
            <v>0</v>
          </cell>
          <cell r="E256">
            <v>80</v>
          </cell>
          <cell r="F256">
            <v>0</v>
          </cell>
        </row>
        <row r="257">
          <cell r="A257" t="str">
            <v>ZK109.K270.C435</v>
          </cell>
          <cell r="B257" t="str">
            <v>ZK109</v>
          </cell>
          <cell r="C257">
            <v>0</v>
          </cell>
          <cell r="D257">
            <v>0</v>
          </cell>
          <cell r="E257">
            <v>315</v>
          </cell>
          <cell r="F257">
            <v>0</v>
          </cell>
        </row>
        <row r="258">
          <cell r="A258" t="str">
            <v>ZK109.K270.C700</v>
          </cell>
          <cell r="B258" t="str">
            <v>ZK109</v>
          </cell>
          <cell r="C258">
            <v>0</v>
          </cell>
          <cell r="D258">
            <v>0</v>
          </cell>
          <cell r="E258">
            <v>400</v>
          </cell>
          <cell r="F258">
            <v>1300</v>
          </cell>
        </row>
        <row r="259">
          <cell r="A259" t="str">
            <v>ZK109.K270.I001</v>
          </cell>
          <cell r="B259" t="str">
            <v>ZK109</v>
          </cell>
          <cell r="C259">
            <v>0</v>
          </cell>
          <cell r="D259">
            <v>0</v>
          </cell>
          <cell r="E259">
            <v>1200</v>
          </cell>
          <cell r="F259">
            <v>0</v>
          </cell>
        </row>
        <row r="260">
          <cell r="A260" t="str">
            <v>ZK109.K271.C019</v>
          </cell>
          <cell r="B260" t="str">
            <v>ZK109</v>
          </cell>
          <cell r="C260">
            <v>0</v>
          </cell>
          <cell r="D260">
            <v>0</v>
          </cell>
          <cell r="E260">
            <v>286</v>
          </cell>
          <cell r="F260">
            <v>800.57</v>
          </cell>
        </row>
        <row r="261">
          <cell r="A261" t="str">
            <v>ZK109.K272.C320</v>
          </cell>
          <cell r="B261" t="str">
            <v>ZK109</v>
          </cell>
          <cell r="C261">
            <v>0</v>
          </cell>
          <cell r="D261">
            <v>0</v>
          </cell>
          <cell r="E261">
            <v>115.67</v>
          </cell>
          <cell r="F261">
            <v>0</v>
          </cell>
        </row>
        <row r="262">
          <cell r="A262" t="str">
            <v>ZK109.K304.0000</v>
          </cell>
          <cell r="B262" t="str">
            <v>ZK109</v>
          </cell>
          <cell r="C262">
            <v>0</v>
          </cell>
          <cell r="D262">
            <v>3669</v>
          </cell>
          <cell r="E262">
            <v>0</v>
          </cell>
          <cell r="F262">
            <v>0</v>
          </cell>
        </row>
        <row r="263">
          <cell r="A263" t="str">
            <v>ZK109.K304.C009</v>
          </cell>
          <cell r="B263" t="str">
            <v>ZK109</v>
          </cell>
          <cell r="C263">
            <v>0</v>
          </cell>
          <cell r="D263">
            <v>187</v>
          </cell>
          <cell r="E263">
            <v>0</v>
          </cell>
          <cell r="F263">
            <v>0</v>
          </cell>
        </row>
        <row r="264">
          <cell r="A264" t="str">
            <v>ZK109.K318.C320</v>
          </cell>
          <cell r="B264" t="str">
            <v>ZK109</v>
          </cell>
          <cell r="C264">
            <v>0</v>
          </cell>
          <cell r="D264">
            <v>0</v>
          </cell>
          <cell r="E264">
            <v>195</v>
          </cell>
          <cell r="F264">
            <v>0</v>
          </cell>
        </row>
        <row r="265">
          <cell r="A265" t="str">
            <v>ZK110.K281.C019</v>
          </cell>
          <cell r="B265" t="str">
            <v>ZK110</v>
          </cell>
          <cell r="C265">
            <v>0</v>
          </cell>
          <cell r="D265">
            <v>0</v>
          </cell>
          <cell r="E265">
            <v>0</v>
          </cell>
          <cell r="F265">
            <v>1660</v>
          </cell>
        </row>
        <row r="266">
          <cell r="A266" t="str">
            <v>ZK110.K281.C140</v>
          </cell>
          <cell r="B266" t="str">
            <v>ZK110</v>
          </cell>
          <cell r="C266">
            <v>0</v>
          </cell>
          <cell r="D266">
            <v>0</v>
          </cell>
          <cell r="E266">
            <v>1610</v>
          </cell>
          <cell r="F266">
            <v>0</v>
          </cell>
        </row>
        <row r="267">
          <cell r="A267" t="str">
            <v>ZK110.K281.C320</v>
          </cell>
          <cell r="B267" t="str">
            <v>ZK110</v>
          </cell>
          <cell r="C267">
            <v>0</v>
          </cell>
          <cell r="D267">
            <v>0</v>
          </cell>
          <cell r="E267">
            <v>93</v>
          </cell>
          <cell r="F267">
            <v>0</v>
          </cell>
        </row>
        <row r="268">
          <cell r="A268" t="str">
            <v>ZK110.K282.C320</v>
          </cell>
          <cell r="B268" t="str">
            <v>ZK110</v>
          </cell>
          <cell r="C268">
            <v>0</v>
          </cell>
          <cell r="D268">
            <v>0</v>
          </cell>
          <cell r="E268">
            <v>426.89</v>
          </cell>
          <cell r="F268">
            <v>0</v>
          </cell>
        </row>
        <row r="269">
          <cell r="A269" t="str">
            <v>ZK111.K283.C020</v>
          </cell>
          <cell r="B269" t="str">
            <v>ZK111</v>
          </cell>
          <cell r="C269">
            <v>0</v>
          </cell>
          <cell r="D269">
            <v>0</v>
          </cell>
          <cell r="E269">
            <v>0</v>
          </cell>
          <cell r="F269">
            <v>250</v>
          </cell>
        </row>
        <row r="270">
          <cell r="A270" t="str">
            <v>ZK111.K352.0000</v>
          </cell>
          <cell r="B270" t="str">
            <v>ZK111</v>
          </cell>
          <cell r="C270">
            <v>0</v>
          </cell>
          <cell r="D270">
            <v>0</v>
          </cell>
          <cell r="E270">
            <v>24.99</v>
          </cell>
          <cell r="F270">
            <v>0</v>
          </cell>
        </row>
        <row r="271">
          <cell r="A271" t="str">
            <v>ZK112.K115.C320</v>
          </cell>
          <cell r="B271" t="str">
            <v>ZK112</v>
          </cell>
          <cell r="C271">
            <v>0</v>
          </cell>
          <cell r="D271">
            <v>0</v>
          </cell>
          <cell r="E271">
            <v>13.2</v>
          </cell>
          <cell r="F271">
            <v>0</v>
          </cell>
        </row>
        <row r="272">
          <cell r="A272" t="str">
            <v>ZK112.K120.C350</v>
          </cell>
          <cell r="B272" t="str">
            <v>ZK112</v>
          </cell>
          <cell r="C272">
            <v>0</v>
          </cell>
          <cell r="D272">
            <v>0</v>
          </cell>
          <cell r="E272">
            <v>218.65</v>
          </cell>
          <cell r="F272">
            <v>0</v>
          </cell>
        </row>
        <row r="273">
          <cell r="A273" t="str">
            <v>ZK112.K170.C390</v>
          </cell>
          <cell r="B273" t="str">
            <v>ZK112</v>
          </cell>
          <cell r="C273">
            <v>0</v>
          </cell>
          <cell r="D273">
            <v>0</v>
          </cell>
          <cell r="E273">
            <v>210</v>
          </cell>
          <cell r="F273">
            <v>0</v>
          </cell>
        </row>
        <row r="274">
          <cell r="A274" t="str">
            <v>ZK114.K005.C395</v>
          </cell>
          <cell r="B274" t="str">
            <v>ZK114</v>
          </cell>
          <cell r="C274">
            <v>0</v>
          </cell>
          <cell r="D274">
            <v>0</v>
          </cell>
          <cell r="E274">
            <v>0</v>
          </cell>
          <cell r="F274">
            <v>0</v>
          </cell>
        </row>
        <row r="275">
          <cell r="A275" t="str">
            <v>ZK114.K100.C390</v>
          </cell>
          <cell r="B275" t="str">
            <v>ZK114</v>
          </cell>
          <cell r="C275">
            <v>0</v>
          </cell>
          <cell r="D275">
            <v>350</v>
          </cell>
          <cell r="E275">
            <v>150</v>
          </cell>
          <cell r="F275">
            <v>0</v>
          </cell>
        </row>
        <row r="276">
          <cell r="A276" t="str">
            <v>ZK114.K100.C395</v>
          </cell>
          <cell r="B276" t="str">
            <v>ZK114</v>
          </cell>
          <cell r="C276">
            <v>0</v>
          </cell>
          <cell r="D276">
            <v>0</v>
          </cell>
          <cell r="E276">
            <v>150</v>
          </cell>
          <cell r="F276">
            <v>0</v>
          </cell>
        </row>
        <row r="277">
          <cell r="A277" t="str">
            <v>ZK114.K114.C395</v>
          </cell>
          <cell r="B277" t="str">
            <v>ZK114</v>
          </cell>
          <cell r="C277">
            <v>0</v>
          </cell>
          <cell r="D277">
            <v>0</v>
          </cell>
          <cell r="E277">
            <v>203.98</v>
          </cell>
          <cell r="F277">
            <v>0</v>
          </cell>
        </row>
        <row r="278">
          <cell r="A278" t="str">
            <v>ZK114.K115.C009</v>
          </cell>
          <cell r="B278" t="str">
            <v>ZK114</v>
          </cell>
          <cell r="C278">
            <v>0</v>
          </cell>
          <cell r="D278">
            <v>0</v>
          </cell>
          <cell r="E278">
            <v>38</v>
          </cell>
          <cell r="F278">
            <v>0</v>
          </cell>
        </row>
        <row r="279">
          <cell r="A279" t="str">
            <v>ZK114.K115.C020</v>
          </cell>
          <cell r="B279" t="str">
            <v>ZK114</v>
          </cell>
          <cell r="C279">
            <v>0</v>
          </cell>
          <cell r="D279">
            <v>0</v>
          </cell>
          <cell r="E279">
            <v>17.600000000000001</v>
          </cell>
          <cell r="F279">
            <v>0</v>
          </cell>
        </row>
        <row r="280">
          <cell r="A280" t="str">
            <v>ZK114.K115.C140</v>
          </cell>
          <cell r="B280" t="str">
            <v>ZK114</v>
          </cell>
          <cell r="C280">
            <v>0</v>
          </cell>
          <cell r="D280">
            <v>0</v>
          </cell>
          <cell r="E280">
            <v>24.8</v>
          </cell>
          <cell r="F280">
            <v>0</v>
          </cell>
        </row>
        <row r="281">
          <cell r="A281" t="str">
            <v>ZK114.K115.C395</v>
          </cell>
          <cell r="B281" t="str">
            <v>ZK114</v>
          </cell>
          <cell r="C281">
            <v>0</v>
          </cell>
          <cell r="D281">
            <v>0</v>
          </cell>
          <cell r="E281">
            <v>1221.6300000000001</v>
          </cell>
          <cell r="F281">
            <v>0</v>
          </cell>
        </row>
        <row r="282">
          <cell r="A282" t="str">
            <v>ZK114.K115.C555</v>
          </cell>
          <cell r="B282" t="str">
            <v>ZK114</v>
          </cell>
          <cell r="C282">
            <v>0</v>
          </cell>
          <cell r="D282">
            <v>0</v>
          </cell>
          <cell r="E282">
            <v>301.2</v>
          </cell>
          <cell r="F282">
            <v>0</v>
          </cell>
        </row>
        <row r="283">
          <cell r="A283" t="str">
            <v>ZK114.K115.C850</v>
          </cell>
          <cell r="B283" t="str">
            <v>ZK114</v>
          </cell>
          <cell r="C283">
            <v>0</v>
          </cell>
          <cell r="D283">
            <v>0</v>
          </cell>
          <cell r="E283">
            <v>16.399999999999999</v>
          </cell>
          <cell r="F283">
            <v>0</v>
          </cell>
        </row>
        <row r="284">
          <cell r="A284" t="str">
            <v>ZK114.K116.C395</v>
          </cell>
          <cell r="B284" t="str">
            <v>ZK114</v>
          </cell>
          <cell r="C284">
            <v>0</v>
          </cell>
          <cell r="D284">
            <v>0</v>
          </cell>
          <cell r="E284">
            <v>271.77999999999997</v>
          </cell>
          <cell r="F284">
            <v>0</v>
          </cell>
        </row>
        <row r="285">
          <cell r="A285" t="str">
            <v>ZK114.K117.C395</v>
          </cell>
          <cell r="B285" t="str">
            <v>ZK114</v>
          </cell>
          <cell r="C285">
            <v>0</v>
          </cell>
          <cell r="D285">
            <v>0</v>
          </cell>
          <cell r="E285">
            <v>137.06</v>
          </cell>
          <cell r="F285">
            <v>0</v>
          </cell>
        </row>
        <row r="286">
          <cell r="A286" t="str">
            <v>ZK114.K120.C009</v>
          </cell>
          <cell r="B286" t="str">
            <v>ZK114</v>
          </cell>
          <cell r="C286">
            <v>0</v>
          </cell>
          <cell r="D286">
            <v>0</v>
          </cell>
          <cell r="E286">
            <v>299.56</v>
          </cell>
          <cell r="F286">
            <v>0</v>
          </cell>
        </row>
        <row r="287">
          <cell r="A287" t="str">
            <v>ZK114.K120.C030</v>
          </cell>
          <cell r="B287" t="str">
            <v>ZK114</v>
          </cell>
          <cell r="C287">
            <v>0</v>
          </cell>
          <cell r="D287">
            <v>0</v>
          </cell>
          <cell r="E287">
            <v>58.33</v>
          </cell>
          <cell r="F287">
            <v>0</v>
          </cell>
        </row>
        <row r="288">
          <cell r="A288" t="str">
            <v>ZK114.K133.0000</v>
          </cell>
          <cell r="B288" t="str">
            <v>ZK114</v>
          </cell>
          <cell r="C288">
            <v>0</v>
          </cell>
          <cell r="D288">
            <v>26.88</v>
          </cell>
          <cell r="E288">
            <v>0</v>
          </cell>
          <cell r="F288">
            <v>0</v>
          </cell>
        </row>
        <row r="289">
          <cell r="A289" t="str">
            <v>ZK114.K133.C181</v>
          </cell>
          <cell r="B289" t="str">
            <v>ZK114</v>
          </cell>
          <cell r="C289">
            <v>0</v>
          </cell>
          <cell r="D289">
            <v>0</v>
          </cell>
          <cell r="E289">
            <v>6.7</v>
          </cell>
          <cell r="F289">
            <v>0</v>
          </cell>
        </row>
        <row r="290">
          <cell r="A290" t="str">
            <v>ZK114.K133.C390</v>
          </cell>
          <cell r="B290" t="str">
            <v>ZK114</v>
          </cell>
          <cell r="C290">
            <v>0</v>
          </cell>
          <cell r="D290">
            <v>0</v>
          </cell>
          <cell r="E290">
            <v>41.1</v>
          </cell>
          <cell r="F290">
            <v>7.5</v>
          </cell>
        </row>
        <row r="291">
          <cell r="A291" t="str">
            <v>ZK114.K133.C395</v>
          </cell>
          <cell r="B291" t="str">
            <v>ZK114</v>
          </cell>
          <cell r="C291">
            <v>0</v>
          </cell>
          <cell r="D291">
            <v>0</v>
          </cell>
          <cell r="E291">
            <v>12</v>
          </cell>
          <cell r="F291">
            <v>0</v>
          </cell>
        </row>
        <row r="292">
          <cell r="A292" t="str">
            <v>ZK114.K170.C390</v>
          </cell>
          <cell r="B292" t="str">
            <v>ZK114</v>
          </cell>
          <cell r="C292">
            <v>0</v>
          </cell>
          <cell r="D292">
            <v>0</v>
          </cell>
          <cell r="E292">
            <v>7239.5</v>
          </cell>
          <cell r="F292">
            <v>0</v>
          </cell>
        </row>
        <row r="293">
          <cell r="A293" t="str">
            <v>ZK114.K176.C140</v>
          </cell>
          <cell r="B293" t="str">
            <v>ZK114</v>
          </cell>
          <cell r="C293">
            <v>0</v>
          </cell>
          <cell r="D293">
            <v>0</v>
          </cell>
          <cell r="E293">
            <v>10</v>
          </cell>
          <cell r="F293">
            <v>0</v>
          </cell>
        </row>
        <row r="294">
          <cell r="A294" t="str">
            <v>ZK114.K190.C390</v>
          </cell>
          <cell r="B294" t="str">
            <v>ZK114</v>
          </cell>
          <cell r="C294">
            <v>0</v>
          </cell>
          <cell r="D294">
            <v>0</v>
          </cell>
          <cell r="E294">
            <v>105</v>
          </cell>
          <cell r="F294">
            <v>0</v>
          </cell>
        </row>
        <row r="295">
          <cell r="A295" t="str">
            <v>ZK114.K219.C810</v>
          </cell>
          <cell r="B295" t="str">
            <v>ZK114</v>
          </cell>
          <cell r="C295">
            <v>0</v>
          </cell>
          <cell r="D295">
            <v>0</v>
          </cell>
          <cell r="E295">
            <v>204.71</v>
          </cell>
          <cell r="F295">
            <v>0</v>
          </cell>
        </row>
        <row r="296">
          <cell r="A296" t="str">
            <v>ZK114.K299.C009</v>
          </cell>
          <cell r="B296" t="str">
            <v>ZK114</v>
          </cell>
          <cell r="C296">
            <v>0</v>
          </cell>
          <cell r="D296">
            <v>5076.1899999999996</v>
          </cell>
          <cell r="E296">
            <v>380.07</v>
          </cell>
          <cell r="F296">
            <v>0</v>
          </cell>
        </row>
        <row r="297">
          <cell r="A297" t="str">
            <v>ZK114.K299.C070</v>
          </cell>
          <cell r="B297" t="str">
            <v>ZK114</v>
          </cell>
          <cell r="C297">
            <v>0</v>
          </cell>
          <cell r="D297">
            <v>0</v>
          </cell>
          <cell r="E297">
            <v>1255.93</v>
          </cell>
          <cell r="F297">
            <v>72.400000000000006</v>
          </cell>
        </row>
        <row r="298">
          <cell r="A298" t="str">
            <v>ZK114.K299.C080</v>
          </cell>
          <cell r="B298" t="str">
            <v>ZK114</v>
          </cell>
          <cell r="C298">
            <v>0</v>
          </cell>
          <cell r="D298">
            <v>0</v>
          </cell>
          <cell r="E298">
            <v>103.57</v>
          </cell>
          <cell r="F298">
            <v>0</v>
          </cell>
        </row>
        <row r="299">
          <cell r="A299" t="str">
            <v>ZK114.K299.C140</v>
          </cell>
          <cell r="B299" t="str">
            <v>ZK114</v>
          </cell>
          <cell r="C299">
            <v>0</v>
          </cell>
          <cell r="D299">
            <v>0</v>
          </cell>
          <cell r="E299">
            <v>291.14999999999998</v>
          </cell>
          <cell r="F299">
            <v>0</v>
          </cell>
        </row>
        <row r="300">
          <cell r="A300" t="str">
            <v>ZK114.K299.C155</v>
          </cell>
          <cell r="B300" t="str">
            <v>ZK114</v>
          </cell>
          <cell r="C300">
            <v>0</v>
          </cell>
          <cell r="D300">
            <v>0</v>
          </cell>
          <cell r="E300">
            <v>0</v>
          </cell>
          <cell r="F300">
            <v>312.46000000000004</v>
          </cell>
        </row>
        <row r="301">
          <cell r="A301" t="str">
            <v>ZK114.K299.C265</v>
          </cell>
          <cell r="B301" t="str">
            <v>ZK114</v>
          </cell>
          <cell r="C301">
            <v>0</v>
          </cell>
          <cell r="D301">
            <v>0</v>
          </cell>
          <cell r="E301">
            <v>87.5</v>
          </cell>
          <cell r="F301">
            <v>0</v>
          </cell>
        </row>
        <row r="302">
          <cell r="A302" t="str">
            <v>ZK114.K299.C300</v>
          </cell>
          <cell r="B302" t="str">
            <v>ZK114</v>
          </cell>
          <cell r="C302">
            <v>0</v>
          </cell>
          <cell r="D302">
            <v>0</v>
          </cell>
          <cell r="E302">
            <v>20.100000000000001</v>
          </cell>
          <cell r="F302">
            <v>0</v>
          </cell>
        </row>
        <row r="303">
          <cell r="A303" t="str">
            <v>ZK114.K299.C320</v>
          </cell>
          <cell r="B303" t="str">
            <v>ZK114</v>
          </cell>
          <cell r="C303">
            <v>0</v>
          </cell>
          <cell r="D303">
            <v>0</v>
          </cell>
          <cell r="E303">
            <v>150.6</v>
          </cell>
          <cell r="F303">
            <v>0</v>
          </cell>
        </row>
        <row r="304">
          <cell r="A304" t="str">
            <v>ZK114.K299.C330</v>
          </cell>
          <cell r="B304" t="str">
            <v>ZK114</v>
          </cell>
          <cell r="C304">
            <v>0</v>
          </cell>
          <cell r="D304">
            <v>0</v>
          </cell>
          <cell r="E304">
            <v>617.13</v>
          </cell>
          <cell r="F304">
            <v>0</v>
          </cell>
        </row>
        <row r="305">
          <cell r="A305" t="str">
            <v>ZK114.K299.C360</v>
          </cell>
          <cell r="B305" t="str">
            <v>ZK114</v>
          </cell>
          <cell r="C305">
            <v>0</v>
          </cell>
          <cell r="D305">
            <v>0</v>
          </cell>
          <cell r="E305">
            <v>343.22</v>
          </cell>
          <cell r="F305">
            <v>0</v>
          </cell>
        </row>
        <row r="306">
          <cell r="A306" t="str">
            <v>ZK114.K299.C390</v>
          </cell>
          <cell r="B306" t="str">
            <v>ZK114</v>
          </cell>
          <cell r="C306">
            <v>0</v>
          </cell>
          <cell r="D306">
            <v>0</v>
          </cell>
          <cell r="E306">
            <v>12.2</v>
          </cell>
          <cell r="F306">
            <v>0</v>
          </cell>
        </row>
        <row r="307">
          <cell r="A307" t="str">
            <v>ZK114.K299.C430</v>
          </cell>
          <cell r="B307" t="str">
            <v>ZK114</v>
          </cell>
          <cell r="C307">
            <v>0</v>
          </cell>
          <cell r="D307">
            <v>0</v>
          </cell>
          <cell r="E307">
            <v>93.76</v>
          </cell>
          <cell r="F307">
            <v>0</v>
          </cell>
        </row>
        <row r="308">
          <cell r="A308" t="str">
            <v>ZK114.K299.C500</v>
          </cell>
          <cell r="B308" t="str">
            <v>ZK114</v>
          </cell>
          <cell r="C308">
            <v>0</v>
          </cell>
          <cell r="D308">
            <v>0</v>
          </cell>
          <cell r="E308">
            <v>232.2</v>
          </cell>
          <cell r="F308">
            <v>340</v>
          </cell>
        </row>
        <row r="309">
          <cell r="A309" t="str">
            <v>ZK114.K299.C555</v>
          </cell>
          <cell r="B309" t="str">
            <v>ZK114</v>
          </cell>
          <cell r="C309">
            <v>0</v>
          </cell>
          <cell r="D309">
            <v>0</v>
          </cell>
          <cell r="E309">
            <v>195.9</v>
          </cell>
          <cell r="F309">
            <v>72.98</v>
          </cell>
        </row>
        <row r="310">
          <cell r="A310" t="str">
            <v>ZK114.K299.I001</v>
          </cell>
          <cell r="B310" t="str">
            <v>ZK114</v>
          </cell>
          <cell r="C310">
            <v>0</v>
          </cell>
          <cell r="D310">
            <v>0</v>
          </cell>
          <cell r="E310">
            <v>468.93</v>
          </cell>
          <cell r="F310">
            <v>0</v>
          </cell>
        </row>
        <row r="311">
          <cell r="A311" t="str">
            <v>ZK200.0001</v>
          </cell>
          <cell r="B311" t="str">
            <v>ZK200</v>
          </cell>
          <cell r="C311">
            <v>0</v>
          </cell>
          <cell r="D311">
            <v>0</v>
          </cell>
          <cell r="E311">
            <v>0</v>
          </cell>
          <cell r="F311">
            <v>0</v>
          </cell>
        </row>
        <row r="312">
          <cell r="A312" t="str">
            <v>ZK200.0008</v>
          </cell>
          <cell r="B312" t="str">
            <v>ZK200</v>
          </cell>
          <cell r="C312">
            <v>0</v>
          </cell>
          <cell r="D312">
            <v>0</v>
          </cell>
          <cell r="E312">
            <v>0</v>
          </cell>
          <cell r="F312">
            <v>0</v>
          </cell>
        </row>
        <row r="313">
          <cell r="A313" t="str">
            <v>ZK200.0009</v>
          </cell>
          <cell r="B313" t="str">
            <v>ZK200</v>
          </cell>
          <cell r="C313">
            <v>0</v>
          </cell>
          <cell r="D313">
            <v>0</v>
          </cell>
          <cell r="E313">
            <v>0</v>
          </cell>
          <cell r="F313">
            <v>0</v>
          </cell>
        </row>
        <row r="314">
          <cell r="A314" t="str">
            <v>ZK200.4810</v>
          </cell>
          <cell r="B314" t="str">
            <v>ZK200</v>
          </cell>
          <cell r="C314">
            <v>0</v>
          </cell>
          <cell r="D314">
            <v>0</v>
          </cell>
          <cell r="E314">
            <v>0</v>
          </cell>
          <cell r="F314">
            <v>0</v>
          </cell>
        </row>
        <row r="315">
          <cell r="A315" t="str">
            <v>ZK200.K001</v>
          </cell>
          <cell r="B315" t="str">
            <v>ZK200</v>
          </cell>
          <cell r="C315">
            <v>0</v>
          </cell>
          <cell r="D315">
            <v>0</v>
          </cell>
          <cell r="E315">
            <v>0</v>
          </cell>
          <cell r="F315">
            <v>0</v>
          </cell>
        </row>
        <row r="316">
          <cell r="A316" t="str">
            <v>ZK200.K006</v>
          </cell>
          <cell r="B316" t="str">
            <v>ZK200</v>
          </cell>
          <cell r="C316">
            <v>0</v>
          </cell>
          <cell r="D316">
            <v>0</v>
          </cell>
          <cell r="E316">
            <v>0</v>
          </cell>
          <cell r="F316">
            <v>0</v>
          </cell>
        </row>
        <row r="317">
          <cell r="A317" t="str">
            <v>ZK200.K100</v>
          </cell>
          <cell r="B317" t="str">
            <v>ZK200</v>
          </cell>
          <cell r="C317">
            <v>0</v>
          </cell>
          <cell r="D317">
            <v>526.24</v>
          </cell>
          <cell r="E317">
            <v>3260.45</v>
          </cell>
          <cell r="F317">
            <v>220</v>
          </cell>
        </row>
        <row r="318">
          <cell r="A318" t="str">
            <v>ZK200.K102</v>
          </cell>
          <cell r="B318" t="str">
            <v>ZK200</v>
          </cell>
          <cell r="C318">
            <v>0</v>
          </cell>
          <cell r="D318">
            <v>7060.95</v>
          </cell>
          <cell r="E318">
            <v>1725</v>
          </cell>
          <cell r="F318">
            <v>0</v>
          </cell>
        </row>
        <row r="319">
          <cell r="A319" t="str">
            <v>ZK200.K104</v>
          </cell>
          <cell r="B319" t="str">
            <v>ZK200</v>
          </cell>
          <cell r="C319">
            <v>0</v>
          </cell>
          <cell r="D319">
            <v>318.92</v>
          </cell>
          <cell r="E319">
            <v>408</v>
          </cell>
          <cell r="F319">
            <v>0</v>
          </cell>
        </row>
        <row r="320">
          <cell r="A320" t="str">
            <v>ZK200.K115</v>
          </cell>
          <cell r="B320" t="str">
            <v>ZK200</v>
          </cell>
          <cell r="C320">
            <v>0</v>
          </cell>
          <cell r="D320">
            <v>3449.29</v>
          </cell>
          <cell r="E320">
            <v>11239.81</v>
          </cell>
          <cell r="F320">
            <v>0</v>
          </cell>
        </row>
        <row r="321">
          <cell r="A321" t="str">
            <v>ZK200.K116</v>
          </cell>
          <cell r="B321" t="str">
            <v>ZK200</v>
          </cell>
          <cell r="C321">
            <v>0</v>
          </cell>
          <cell r="D321">
            <v>610.95000000000005</v>
          </cell>
          <cell r="E321">
            <v>3027.49</v>
          </cell>
          <cell r="F321">
            <v>0</v>
          </cell>
        </row>
        <row r="322">
          <cell r="A322" t="str">
            <v>ZK200.K119</v>
          </cell>
          <cell r="B322" t="str">
            <v>ZK200</v>
          </cell>
          <cell r="C322">
            <v>0</v>
          </cell>
          <cell r="D322">
            <v>127.93</v>
          </cell>
          <cell r="E322">
            <v>0</v>
          </cell>
          <cell r="F322">
            <v>0</v>
          </cell>
        </row>
        <row r="323">
          <cell r="A323" t="str">
            <v>ZK200.K120</v>
          </cell>
          <cell r="B323" t="str">
            <v>ZK200</v>
          </cell>
          <cell r="C323">
            <v>0</v>
          </cell>
          <cell r="D323">
            <v>1471.81</v>
          </cell>
          <cell r="E323">
            <v>1178.82</v>
          </cell>
          <cell r="F323">
            <v>100</v>
          </cell>
        </row>
        <row r="324">
          <cell r="A324" t="str">
            <v>ZK200.K130</v>
          </cell>
          <cell r="B324" t="str">
            <v>ZK200</v>
          </cell>
          <cell r="C324">
            <v>0</v>
          </cell>
          <cell r="D324">
            <v>0</v>
          </cell>
          <cell r="E324">
            <v>394.03</v>
          </cell>
          <cell r="F324">
            <v>0</v>
          </cell>
        </row>
        <row r="325">
          <cell r="A325" t="str">
            <v>ZK200.K133</v>
          </cell>
          <cell r="B325" t="str">
            <v>ZK200</v>
          </cell>
          <cell r="C325">
            <v>0</v>
          </cell>
          <cell r="D325">
            <v>441.7</v>
          </cell>
          <cell r="E325">
            <v>1370.6299999999999</v>
          </cell>
          <cell r="F325">
            <v>0</v>
          </cell>
        </row>
        <row r="326">
          <cell r="A326" t="str">
            <v>ZK200.K134</v>
          </cell>
          <cell r="B326" t="str">
            <v>ZK200</v>
          </cell>
          <cell r="C326">
            <v>0</v>
          </cell>
          <cell r="D326">
            <v>0</v>
          </cell>
          <cell r="E326">
            <v>5722.66</v>
          </cell>
          <cell r="F326">
            <v>0</v>
          </cell>
        </row>
        <row r="327">
          <cell r="A327" t="str">
            <v>ZK200.K138</v>
          </cell>
          <cell r="B327" t="str">
            <v>ZK200</v>
          </cell>
          <cell r="C327">
            <v>0</v>
          </cell>
          <cell r="D327">
            <v>545.5</v>
          </cell>
          <cell r="E327">
            <v>281.58</v>
          </cell>
          <cell r="F327">
            <v>0</v>
          </cell>
        </row>
        <row r="328">
          <cell r="A328" t="str">
            <v>ZK200.K175</v>
          </cell>
          <cell r="B328" t="str">
            <v>ZK200</v>
          </cell>
          <cell r="C328">
            <v>0</v>
          </cell>
          <cell r="D328">
            <v>0</v>
          </cell>
          <cell r="E328">
            <v>341.96</v>
          </cell>
          <cell r="F328">
            <v>0</v>
          </cell>
        </row>
        <row r="329">
          <cell r="A329" t="str">
            <v>ZK200.K300</v>
          </cell>
          <cell r="B329" t="str">
            <v>ZK200</v>
          </cell>
          <cell r="C329">
            <v>0</v>
          </cell>
          <cell r="D329">
            <v>928.32</v>
          </cell>
          <cell r="E329">
            <v>11549.9</v>
          </cell>
          <cell r="F329">
            <v>3263</v>
          </cell>
        </row>
        <row r="330">
          <cell r="A330" t="str">
            <v>ZK200.K302</v>
          </cell>
          <cell r="B330" t="str">
            <v>ZK200</v>
          </cell>
          <cell r="C330">
            <v>0</v>
          </cell>
          <cell r="D330">
            <v>0</v>
          </cell>
          <cell r="E330">
            <v>226.52</v>
          </cell>
          <cell r="F330">
            <v>0</v>
          </cell>
        </row>
        <row r="331">
          <cell r="A331" t="str">
            <v>ZK200.K303</v>
          </cell>
          <cell r="B331" t="str">
            <v>ZK200</v>
          </cell>
          <cell r="C331">
            <v>0</v>
          </cell>
          <cell r="D331">
            <v>0</v>
          </cell>
          <cell r="E331">
            <v>19</v>
          </cell>
          <cell r="F331">
            <v>0</v>
          </cell>
        </row>
        <row r="332">
          <cell r="A332" t="str">
            <v>ZK200.K306</v>
          </cell>
          <cell r="B332" t="str">
            <v>ZK200</v>
          </cell>
          <cell r="C332">
            <v>0</v>
          </cell>
          <cell r="D332">
            <v>24980</v>
          </cell>
          <cell r="E332">
            <v>6700</v>
          </cell>
          <cell r="F332">
            <v>900</v>
          </cell>
        </row>
        <row r="333">
          <cell r="A333" t="str">
            <v>ZK200.K307</v>
          </cell>
          <cell r="B333" t="str">
            <v>ZK200</v>
          </cell>
          <cell r="C333">
            <v>0</v>
          </cell>
          <cell r="D333">
            <v>20985.3</v>
          </cell>
          <cell r="E333">
            <v>2775.95</v>
          </cell>
          <cell r="F333">
            <v>0</v>
          </cell>
        </row>
        <row r="334">
          <cell r="A334" t="str">
            <v>ZK200.K308</v>
          </cell>
          <cell r="B334" t="str">
            <v>ZK200</v>
          </cell>
          <cell r="C334">
            <v>0</v>
          </cell>
          <cell r="D334">
            <v>0</v>
          </cell>
          <cell r="E334">
            <v>20.82</v>
          </cell>
          <cell r="F334">
            <v>0</v>
          </cell>
        </row>
        <row r="335">
          <cell r="A335" t="str">
            <v>ZK200.K317</v>
          </cell>
          <cell r="B335" t="str">
            <v>ZK200</v>
          </cell>
          <cell r="C335">
            <v>0</v>
          </cell>
          <cell r="D335">
            <v>0</v>
          </cell>
          <cell r="E335">
            <v>91.8</v>
          </cell>
          <cell r="F335">
            <v>0</v>
          </cell>
        </row>
        <row r="336">
          <cell r="A336" t="str">
            <v>ZK200.K335</v>
          </cell>
          <cell r="B336" t="str">
            <v>ZK200</v>
          </cell>
          <cell r="C336">
            <v>0</v>
          </cell>
          <cell r="D336">
            <v>0</v>
          </cell>
          <cell r="E336">
            <v>4.5</v>
          </cell>
          <cell r="F336">
            <v>0</v>
          </cell>
        </row>
        <row r="337">
          <cell r="A337" t="str">
            <v>ZK200.K342</v>
          </cell>
          <cell r="B337" t="str">
            <v>ZK200</v>
          </cell>
          <cell r="C337">
            <v>0</v>
          </cell>
          <cell r="D337">
            <v>0</v>
          </cell>
          <cell r="E337">
            <v>8</v>
          </cell>
          <cell r="F337">
            <v>0</v>
          </cell>
        </row>
        <row r="338">
          <cell r="A338" t="str">
            <v>ZK201.K005</v>
          </cell>
          <cell r="B338" t="str">
            <v>ZK201</v>
          </cell>
          <cell r="C338">
            <v>0</v>
          </cell>
          <cell r="D338">
            <v>0</v>
          </cell>
          <cell r="E338">
            <v>0</v>
          </cell>
          <cell r="F338">
            <v>0</v>
          </cell>
        </row>
        <row r="339">
          <cell r="A339" t="str">
            <v>ZK201.K104</v>
          </cell>
          <cell r="B339" t="str">
            <v>ZK201</v>
          </cell>
          <cell r="C339">
            <v>0</v>
          </cell>
          <cell r="D339">
            <v>0</v>
          </cell>
          <cell r="E339">
            <v>0</v>
          </cell>
          <cell r="F339">
            <v>0</v>
          </cell>
        </row>
        <row r="340">
          <cell r="A340" t="str">
            <v>ZK201.K115</v>
          </cell>
          <cell r="B340" t="str">
            <v>ZK201</v>
          </cell>
          <cell r="C340">
            <v>0</v>
          </cell>
          <cell r="D340">
            <v>0</v>
          </cell>
          <cell r="E340">
            <v>159.72999999999999</v>
          </cell>
          <cell r="F340">
            <v>0</v>
          </cell>
        </row>
        <row r="341">
          <cell r="A341" t="str">
            <v>ZK201.K138</v>
          </cell>
          <cell r="B341" t="str">
            <v>ZK201</v>
          </cell>
          <cell r="C341">
            <v>0</v>
          </cell>
          <cell r="D341">
            <v>4424</v>
          </cell>
          <cell r="E341">
            <v>57086.59</v>
          </cell>
          <cell r="F341">
            <v>0</v>
          </cell>
        </row>
        <row r="342">
          <cell r="A342" t="str">
            <v>ZK201.K158</v>
          </cell>
          <cell r="B342" t="str">
            <v>ZK201</v>
          </cell>
          <cell r="C342">
            <v>0</v>
          </cell>
          <cell r="D342">
            <v>8010</v>
          </cell>
          <cell r="E342">
            <v>650</v>
          </cell>
          <cell r="F342">
            <v>11340</v>
          </cell>
        </row>
        <row r="343">
          <cell r="A343" t="str">
            <v>ZK201.K159</v>
          </cell>
          <cell r="B343" t="str">
            <v>ZK201</v>
          </cell>
          <cell r="C343">
            <v>0</v>
          </cell>
          <cell r="D343">
            <v>5800</v>
          </cell>
          <cell r="E343">
            <v>5000</v>
          </cell>
          <cell r="F343">
            <v>0</v>
          </cell>
        </row>
        <row r="344">
          <cell r="A344" t="str">
            <v>ZK201.K160</v>
          </cell>
          <cell r="B344" t="str">
            <v>ZK201</v>
          </cell>
          <cell r="C344">
            <v>0</v>
          </cell>
          <cell r="D344">
            <v>1300</v>
          </cell>
          <cell r="E344">
            <v>17200.349999999999</v>
          </cell>
          <cell r="F344">
            <v>14364.65</v>
          </cell>
        </row>
        <row r="345">
          <cell r="A345" t="str">
            <v>ZK201.K201</v>
          </cell>
          <cell r="B345" t="str">
            <v>ZK201</v>
          </cell>
          <cell r="C345">
            <v>0</v>
          </cell>
          <cell r="D345">
            <v>0</v>
          </cell>
          <cell r="E345">
            <v>0</v>
          </cell>
          <cell r="F345">
            <v>0</v>
          </cell>
        </row>
        <row r="346">
          <cell r="A346" t="str">
            <v>ZK201.K301</v>
          </cell>
          <cell r="B346" t="str">
            <v>ZK201</v>
          </cell>
          <cell r="C346">
            <v>0</v>
          </cell>
          <cell r="D346">
            <v>131202.65</v>
          </cell>
          <cell r="E346">
            <v>12489.88</v>
          </cell>
          <cell r="F346">
            <v>0</v>
          </cell>
        </row>
        <row r="347">
          <cell r="A347" t="str">
            <v>ZK201.K302</v>
          </cell>
          <cell r="B347" t="str">
            <v>ZK201</v>
          </cell>
          <cell r="C347">
            <v>0</v>
          </cell>
          <cell r="D347">
            <v>0</v>
          </cell>
          <cell r="E347">
            <v>295869</v>
          </cell>
          <cell r="F347">
            <v>1300</v>
          </cell>
        </row>
        <row r="348">
          <cell r="A348" t="str">
            <v>ZK201.K303</v>
          </cell>
          <cell r="B348" t="str">
            <v>ZK201</v>
          </cell>
          <cell r="C348">
            <v>0</v>
          </cell>
          <cell r="D348">
            <v>12640.25</v>
          </cell>
          <cell r="E348">
            <v>50668.78</v>
          </cell>
          <cell r="F348">
            <v>15466</v>
          </cell>
        </row>
        <row r="349">
          <cell r="A349" t="str">
            <v>ZK201.K304</v>
          </cell>
          <cell r="B349" t="str">
            <v>ZK201</v>
          </cell>
          <cell r="C349">
            <v>0</v>
          </cell>
          <cell r="D349">
            <v>50397.43</v>
          </cell>
          <cell r="E349">
            <v>159399.69</v>
          </cell>
          <cell r="F349">
            <v>18484</v>
          </cell>
        </row>
        <row r="350">
          <cell r="A350" t="str">
            <v>ZK201.K305</v>
          </cell>
          <cell r="B350" t="str">
            <v>ZK201</v>
          </cell>
          <cell r="C350">
            <v>0</v>
          </cell>
          <cell r="D350">
            <v>0</v>
          </cell>
          <cell r="E350">
            <v>0</v>
          </cell>
          <cell r="F350">
            <v>85000</v>
          </cell>
        </row>
        <row r="351">
          <cell r="A351" t="str">
            <v>ZK201.K307</v>
          </cell>
          <cell r="B351" t="str">
            <v>ZK201</v>
          </cell>
          <cell r="C351">
            <v>0</v>
          </cell>
          <cell r="D351">
            <v>0</v>
          </cell>
          <cell r="E351">
            <v>6053</v>
          </cell>
          <cell r="F351">
            <v>0</v>
          </cell>
        </row>
        <row r="352">
          <cell r="A352" t="str">
            <v>ZK201.K308</v>
          </cell>
          <cell r="B352" t="str">
            <v>ZK201</v>
          </cell>
          <cell r="C352">
            <v>0</v>
          </cell>
          <cell r="D352">
            <v>264</v>
          </cell>
          <cell r="E352">
            <v>10885.23</v>
          </cell>
          <cell r="F352">
            <v>472</v>
          </cell>
        </row>
        <row r="353">
          <cell r="A353" t="str">
            <v>ZK201.K309</v>
          </cell>
          <cell r="B353" t="str">
            <v>ZK201</v>
          </cell>
          <cell r="C353">
            <v>0</v>
          </cell>
          <cell r="D353">
            <v>3017.37</v>
          </cell>
          <cell r="E353">
            <v>1900</v>
          </cell>
          <cell r="F353">
            <v>0</v>
          </cell>
        </row>
        <row r="354">
          <cell r="A354" t="str">
            <v>ZK201.K310</v>
          </cell>
          <cell r="B354" t="str">
            <v>ZK201</v>
          </cell>
          <cell r="C354">
            <v>0</v>
          </cell>
          <cell r="D354">
            <v>0</v>
          </cell>
          <cell r="E354">
            <v>15742.5</v>
          </cell>
          <cell r="F354">
            <v>35</v>
          </cell>
        </row>
        <row r="355">
          <cell r="A355" t="str">
            <v>ZK202.K115</v>
          </cell>
          <cell r="B355" t="str">
            <v>ZK202</v>
          </cell>
          <cell r="C355">
            <v>0</v>
          </cell>
          <cell r="D355">
            <v>0</v>
          </cell>
          <cell r="E355">
            <v>74.97</v>
          </cell>
          <cell r="F355">
            <v>0</v>
          </cell>
        </row>
        <row r="356">
          <cell r="A356" t="str">
            <v>ZK202.K116</v>
          </cell>
          <cell r="B356" t="str">
            <v>ZK202</v>
          </cell>
          <cell r="C356">
            <v>0</v>
          </cell>
          <cell r="D356">
            <v>0</v>
          </cell>
          <cell r="E356">
            <v>54.17</v>
          </cell>
          <cell r="F356">
            <v>0</v>
          </cell>
        </row>
        <row r="357">
          <cell r="A357" t="str">
            <v>ZK202.K160</v>
          </cell>
          <cell r="B357" t="str">
            <v>ZK202</v>
          </cell>
          <cell r="C357">
            <v>0</v>
          </cell>
          <cell r="D357">
            <v>150</v>
          </cell>
          <cell r="E357">
            <v>6124.75</v>
          </cell>
          <cell r="F357">
            <v>0</v>
          </cell>
        </row>
        <row r="358">
          <cell r="A358" t="str">
            <v>ZK202.K316</v>
          </cell>
          <cell r="B358" t="str">
            <v>ZK202</v>
          </cell>
          <cell r="C358">
            <v>0</v>
          </cell>
          <cell r="D358">
            <v>3125</v>
          </cell>
          <cell r="E358">
            <v>69750</v>
          </cell>
          <cell r="F358">
            <v>120250</v>
          </cell>
        </row>
        <row r="359">
          <cell r="A359" t="str">
            <v>ZK202.K317</v>
          </cell>
          <cell r="B359" t="str">
            <v>ZK202</v>
          </cell>
          <cell r="C359">
            <v>0</v>
          </cell>
          <cell r="D359">
            <v>0</v>
          </cell>
          <cell r="E359">
            <v>471.46</v>
          </cell>
          <cell r="F359">
            <v>0</v>
          </cell>
        </row>
        <row r="360">
          <cell r="A360" t="str">
            <v>ZK202.K319</v>
          </cell>
          <cell r="B360" t="str">
            <v>ZK202</v>
          </cell>
          <cell r="C360">
            <v>0</v>
          </cell>
          <cell r="D360">
            <v>0</v>
          </cell>
          <cell r="E360">
            <v>0</v>
          </cell>
          <cell r="F360">
            <v>4015</v>
          </cell>
        </row>
        <row r="361">
          <cell r="A361" t="str">
            <v>ZK203.K005</v>
          </cell>
          <cell r="B361" t="str">
            <v>ZK203</v>
          </cell>
          <cell r="C361">
            <v>0</v>
          </cell>
          <cell r="D361">
            <v>0</v>
          </cell>
          <cell r="E361">
            <v>0</v>
          </cell>
          <cell r="F361">
            <v>0</v>
          </cell>
        </row>
        <row r="362">
          <cell r="A362" t="str">
            <v>ZK203.K130</v>
          </cell>
          <cell r="B362" t="str">
            <v>ZK203</v>
          </cell>
          <cell r="C362">
            <v>0</v>
          </cell>
          <cell r="D362">
            <v>20.63</v>
          </cell>
          <cell r="E362">
            <v>0</v>
          </cell>
          <cell r="F362">
            <v>0</v>
          </cell>
        </row>
        <row r="363">
          <cell r="A363" t="str">
            <v>ZK203.K133</v>
          </cell>
          <cell r="B363" t="str">
            <v>ZK203</v>
          </cell>
          <cell r="C363">
            <v>0</v>
          </cell>
          <cell r="D363">
            <v>0</v>
          </cell>
          <cell r="E363">
            <v>101.84</v>
          </cell>
          <cell r="F363">
            <v>0</v>
          </cell>
        </row>
        <row r="364">
          <cell r="A364" t="str">
            <v>ZK203.K160</v>
          </cell>
          <cell r="B364" t="str">
            <v>ZK203</v>
          </cell>
          <cell r="C364">
            <v>0</v>
          </cell>
          <cell r="D364">
            <v>200</v>
          </cell>
          <cell r="E364">
            <v>9382.5</v>
          </cell>
          <cell r="F364">
            <v>4912.5</v>
          </cell>
        </row>
        <row r="365">
          <cell r="A365" t="str">
            <v>ZK203.K310</v>
          </cell>
          <cell r="B365" t="str">
            <v>ZK203</v>
          </cell>
          <cell r="C365">
            <v>0</v>
          </cell>
          <cell r="D365">
            <v>-20.63</v>
          </cell>
          <cell r="E365">
            <v>0</v>
          </cell>
          <cell r="F365">
            <v>0</v>
          </cell>
        </row>
        <row r="366">
          <cell r="A366" t="str">
            <v>ZK203.K324</v>
          </cell>
          <cell r="B366" t="str">
            <v>ZK203</v>
          </cell>
          <cell r="C366">
            <v>0</v>
          </cell>
          <cell r="D366">
            <v>66069.62</v>
          </cell>
          <cell r="E366">
            <v>231377.82</v>
          </cell>
          <cell r="F366">
            <v>0</v>
          </cell>
        </row>
        <row r="367">
          <cell r="A367" t="str">
            <v>ZK203.K325</v>
          </cell>
          <cell r="B367" t="str">
            <v>ZK203</v>
          </cell>
          <cell r="C367">
            <v>0</v>
          </cell>
          <cell r="D367">
            <v>0</v>
          </cell>
          <cell r="E367">
            <v>31451.5</v>
          </cell>
          <cell r="F367">
            <v>0</v>
          </cell>
        </row>
        <row r="368">
          <cell r="A368" t="str">
            <v>ZK203.K326</v>
          </cell>
          <cell r="B368" t="str">
            <v>ZK203</v>
          </cell>
          <cell r="C368">
            <v>0</v>
          </cell>
          <cell r="D368">
            <v>20426.55</v>
          </cell>
          <cell r="E368">
            <v>82224.160000000003</v>
          </cell>
          <cell r="F368">
            <v>145481</v>
          </cell>
        </row>
        <row r="369">
          <cell r="A369" t="str">
            <v>ZK203.K327</v>
          </cell>
          <cell r="B369" t="str">
            <v>ZK203</v>
          </cell>
          <cell r="C369">
            <v>0</v>
          </cell>
          <cell r="D369">
            <v>11193.32</v>
          </cell>
          <cell r="E369">
            <v>24951.58</v>
          </cell>
          <cell r="F369">
            <v>0</v>
          </cell>
        </row>
        <row r="370">
          <cell r="A370" t="str">
            <v>ZK203.K329</v>
          </cell>
          <cell r="B370" t="str">
            <v>ZK203</v>
          </cell>
          <cell r="C370">
            <v>0</v>
          </cell>
          <cell r="D370">
            <v>1502.65</v>
          </cell>
          <cell r="E370">
            <v>1575.31</v>
          </cell>
          <cell r="F370">
            <v>0</v>
          </cell>
        </row>
        <row r="371">
          <cell r="A371" t="str">
            <v>ZK204.K115</v>
          </cell>
          <cell r="B371" t="str">
            <v>ZK204</v>
          </cell>
          <cell r="C371">
            <v>0</v>
          </cell>
          <cell r="D371">
            <v>0</v>
          </cell>
          <cell r="E371">
            <v>0</v>
          </cell>
          <cell r="F371">
            <v>0</v>
          </cell>
        </row>
        <row r="372">
          <cell r="A372" t="str">
            <v>ZK204.K133</v>
          </cell>
          <cell r="B372" t="str">
            <v>ZK204</v>
          </cell>
          <cell r="C372">
            <v>0</v>
          </cell>
          <cell r="D372">
            <v>0</v>
          </cell>
          <cell r="E372">
            <v>0</v>
          </cell>
          <cell r="F372">
            <v>0</v>
          </cell>
        </row>
        <row r="373">
          <cell r="A373" t="str">
            <v>ZK204.K134</v>
          </cell>
          <cell r="B373" t="str">
            <v>ZK204</v>
          </cell>
          <cell r="C373">
            <v>0</v>
          </cell>
          <cell r="D373">
            <v>0</v>
          </cell>
          <cell r="E373">
            <v>0</v>
          </cell>
          <cell r="F373">
            <v>0</v>
          </cell>
        </row>
        <row r="374">
          <cell r="A374" t="str">
            <v>ZK204.K160</v>
          </cell>
          <cell r="B374" t="str">
            <v>ZK204</v>
          </cell>
          <cell r="C374">
            <v>0</v>
          </cell>
          <cell r="D374">
            <v>0</v>
          </cell>
          <cell r="E374">
            <v>2520</v>
          </cell>
          <cell r="F374">
            <v>0</v>
          </cell>
        </row>
        <row r="375">
          <cell r="A375" t="str">
            <v>ZK204.K334</v>
          </cell>
          <cell r="B375" t="str">
            <v>ZK204</v>
          </cell>
          <cell r="C375">
            <v>0</v>
          </cell>
          <cell r="D375">
            <v>28667.58</v>
          </cell>
          <cell r="E375">
            <v>76462.149999999994</v>
          </cell>
          <cell r="F375">
            <v>5095</v>
          </cell>
        </row>
        <row r="376">
          <cell r="A376" t="str">
            <v>ZK204.K335</v>
          </cell>
          <cell r="B376" t="str">
            <v>ZK204</v>
          </cell>
          <cell r="C376">
            <v>0</v>
          </cell>
          <cell r="D376">
            <v>4267.95</v>
          </cell>
          <cell r="E376">
            <v>32938.65</v>
          </cell>
          <cell r="F376">
            <v>13936.75</v>
          </cell>
        </row>
        <row r="377">
          <cell r="A377" t="str">
            <v>ZK204.K336</v>
          </cell>
          <cell r="B377" t="str">
            <v>ZK204</v>
          </cell>
          <cell r="C377">
            <v>0</v>
          </cell>
          <cell r="D377">
            <v>870.1</v>
          </cell>
          <cell r="E377">
            <v>458.39</v>
          </cell>
          <cell r="F377">
            <v>80</v>
          </cell>
        </row>
        <row r="378">
          <cell r="A378" t="str">
            <v>ZK204.K341</v>
          </cell>
          <cell r="B378" t="str">
            <v>ZK204</v>
          </cell>
          <cell r="C378">
            <v>0</v>
          </cell>
          <cell r="D378">
            <v>0</v>
          </cell>
          <cell r="E378">
            <v>23000</v>
          </cell>
          <cell r="F378">
            <v>0</v>
          </cell>
        </row>
        <row r="379">
          <cell r="A379" t="str">
            <v>ZK204.K352</v>
          </cell>
          <cell r="B379" t="str">
            <v>ZK204</v>
          </cell>
          <cell r="C379">
            <v>0</v>
          </cell>
          <cell r="D379">
            <v>0</v>
          </cell>
          <cell r="E379">
            <v>0</v>
          </cell>
          <cell r="F379">
            <v>0</v>
          </cell>
        </row>
        <row r="380">
          <cell r="A380" t="str">
            <v>ZK204.K353</v>
          </cell>
          <cell r="B380" t="str">
            <v>ZK204</v>
          </cell>
          <cell r="C380">
            <v>0</v>
          </cell>
          <cell r="D380">
            <v>0</v>
          </cell>
          <cell r="E380">
            <v>0</v>
          </cell>
          <cell r="F380">
            <v>0</v>
          </cell>
        </row>
        <row r="381">
          <cell r="A381" t="str">
            <v>ZK204.K355</v>
          </cell>
          <cell r="B381" t="str">
            <v>ZK204</v>
          </cell>
          <cell r="C381">
            <v>0</v>
          </cell>
          <cell r="D381">
            <v>0</v>
          </cell>
          <cell r="E381">
            <v>0</v>
          </cell>
          <cell r="F381">
            <v>1000</v>
          </cell>
        </row>
        <row r="382">
          <cell r="A382" t="str">
            <v>ZK205.K120</v>
          </cell>
          <cell r="B382" t="str">
            <v>ZK205</v>
          </cell>
          <cell r="C382">
            <v>0</v>
          </cell>
          <cell r="D382">
            <v>0</v>
          </cell>
          <cell r="E382">
            <v>74</v>
          </cell>
          <cell r="F382">
            <v>23.7</v>
          </cell>
        </row>
        <row r="383">
          <cell r="A383" t="str">
            <v>ZK205.K136</v>
          </cell>
          <cell r="B383" t="str">
            <v>ZK205</v>
          </cell>
          <cell r="C383">
            <v>0</v>
          </cell>
          <cell r="D383">
            <v>0</v>
          </cell>
          <cell r="E383">
            <v>0</v>
          </cell>
          <cell r="F383">
            <v>0</v>
          </cell>
        </row>
        <row r="384">
          <cell r="A384" t="str">
            <v>ZK205.K307</v>
          </cell>
          <cell r="B384" t="str">
            <v>ZK205</v>
          </cell>
          <cell r="C384">
            <v>0</v>
          </cell>
          <cell r="D384">
            <v>7500</v>
          </cell>
          <cell r="E384">
            <v>6340.93</v>
          </cell>
          <cell r="F384">
            <v>0</v>
          </cell>
        </row>
        <row r="385">
          <cell r="A385" t="str">
            <v>ZK205.K308</v>
          </cell>
          <cell r="B385" t="str">
            <v>ZK205</v>
          </cell>
          <cell r="C385">
            <v>0</v>
          </cell>
          <cell r="D385">
            <v>0</v>
          </cell>
          <cell r="E385">
            <v>0</v>
          </cell>
          <cell r="F385">
            <v>1000</v>
          </cell>
        </row>
        <row r="386">
          <cell r="A386" t="str">
            <v>ZK205.K334</v>
          </cell>
          <cell r="B386" t="str">
            <v>ZK205</v>
          </cell>
          <cell r="C386">
            <v>0</v>
          </cell>
          <cell r="D386">
            <v>0</v>
          </cell>
          <cell r="E386">
            <v>9.17</v>
          </cell>
          <cell r="F386">
            <v>0</v>
          </cell>
        </row>
        <row r="387">
          <cell r="A387" t="str">
            <v>ZK205.K341</v>
          </cell>
          <cell r="B387" t="str">
            <v>ZK205</v>
          </cell>
          <cell r="C387">
            <v>0</v>
          </cell>
          <cell r="D387">
            <v>2780</v>
          </cell>
          <cell r="E387">
            <v>60726.5</v>
          </cell>
          <cell r="F387">
            <v>8770</v>
          </cell>
        </row>
        <row r="388">
          <cell r="A388" t="str">
            <v>ZK205.K342</v>
          </cell>
          <cell r="B388" t="str">
            <v>ZK205</v>
          </cell>
          <cell r="C388">
            <v>0</v>
          </cell>
          <cell r="D388">
            <v>771</v>
          </cell>
          <cell r="E388">
            <v>2100</v>
          </cell>
          <cell r="F388">
            <v>920</v>
          </cell>
        </row>
        <row r="389">
          <cell r="A389" t="str">
            <v>ZK205.K343</v>
          </cell>
          <cell r="B389" t="str">
            <v>ZK205</v>
          </cell>
          <cell r="C389">
            <v>0</v>
          </cell>
          <cell r="D389">
            <v>1122.21</v>
          </cell>
          <cell r="E389">
            <v>26460.13</v>
          </cell>
          <cell r="F389">
            <v>8922</v>
          </cell>
        </row>
        <row r="390">
          <cell r="A390" t="str">
            <v>ZK205.K344</v>
          </cell>
          <cell r="B390" t="str">
            <v>ZK205</v>
          </cell>
          <cell r="C390">
            <v>0</v>
          </cell>
          <cell r="D390">
            <v>710</v>
          </cell>
          <cell r="E390">
            <v>28153.94</v>
          </cell>
          <cell r="F390">
            <v>4576</v>
          </cell>
        </row>
        <row r="391">
          <cell r="A391" t="str">
            <v>ZK206.K300</v>
          </cell>
          <cell r="B391" t="str">
            <v>ZK206</v>
          </cell>
          <cell r="C391">
            <v>0</v>
          </cell>
          <cell r="D391">
            <v>0</v>
          </cell>
          <cell r="E391">
            <v>9.6999999999999993</v>
          </cell>
          <cell r="F391">
            <v>0</v>
          </cell>
        </row>
        <row r="392">
          <cell r="A392" t="str">
            <v>ZK206.K326</v>
          </cell>
          <cell r="B392" t="str">
            <v>ZK206</v>
          </cell>
          <cell r="C392">
            <v>0</v>
          </cell>
          <cell r="D392">
            <v>0</v>
          </cell>
          <cell r="E392">
            <v>39.99</v>
          </cell>
          <cell r="F392">
            <v>0</v>
          </cell>
        </row>
        <row r="393">
          <cell r="A393" t="str">
            <v>ZK206.K335</v>
          </cell>
          <cell r="B393" t="str">
            <v>ZK206</v>
          </cell>
          <cell r="C393">
            <v>0</v>
          </cell>
          <cell r="D393">
            <v>0</v>
          </cell>
          <cell r="E393">
            <v>237.49</v>
          </cell>
          <cell r="F393">
            <v>0</v>
          </cell>
        </row>
        <row r="394">
          <cell r="A394" t="str">
            <v>ZK206.K349</v>
          </cell>
          <cell r="B394" t="str">
            <v>ZK206</v>
          </cell>
          <cell r="C394">
            <v>0</v>
          </cell>
          <cell r="D394">
            <v>16481.25</v>
          </cell>
          <cell r="E394">
            <v>312.08</v>
          </cell>
          <cell r="F394">
            <v>242</v>
          </cell>
        </row>
        <row r="395">
          <cell r="A395" t="str">
            <v>ZK206.K350</v>
          </cell>
          <cell r="B395" t="str">
            <v>ZK206</v>
          </cell>
          <cell r="C395">
            <v>0</v>
          </cell>
          <cell r="D395">
            <v>3690</v>
          </cell>
          <cell r="E395">
            <v>6006.94</v>
          </cell>
          <cell r="F395">
            <v>3496.2</v>
          </cell>
        </row>
        <row r="396">
          <cell r="A396" t="str">
            <v>ZK206.K351</v>
          </cell>
          <cell r="B396" t="str">
            <v>ZK206</v>
          </cell>
          <cell r="C396">
            <v>0</v>
          </cell>
          <cell r="D396">
            <v>0</v>
          </cell>
          <cell r="E396">
            <v>10105.31</v>
          </cell>
          <cell r="F396">
            <v>1361.4300000000003</v>
          </cell>
        </row>
        <row r="397">
          <cell r="A397" t="str">
            <v>ZK206.K352</v>
          </cell>
          <cell r="B397" t="str">
            <v>ZK206</v>
          </cell>
          <cell r="C397">
            <v>0</v>
          </cell>
          <cell r="D397">
            <v>6125.74</v>
          </cell>
          <cell r="E397">
            <v>80208.260000000009</v>
          </cell>
          <cell r="F397">
            <v>8588</v>
          </cell>
        </row>
        <row r="398">
          <cell r="A398" t="str">
            <v>ZK206.K353</v>
          </cell>
          <cell r="B398" t="str">
            <v>ZK206</v>
          </cell>
          <cell r="C398">
            <v>0</v>
          </cell>
          <cell r="D398">
            <v>4916.24</v>
          </cell>
          <cell r="E398">
            <v>14597.26</v>
          </cell>
          <cell r="F398">
            <v>7294</v>
          </cell>
        </row>
        <row r="399">
          <cell r="A399" t="str">
            <v>ZK206.K354</v>
          </cell>
          <cell r="B399" t="str">
            <v>ZK206</v>
          </cell>
          <cell r="C399">
            <v>0</v>
          </cell>
          <cell r="D399">
            <v>5338.13</v>
          </cell>
          <cell r="E399">
            <v>149639.79999999999</v>
          </cell>
          <cell r="F399">
            <v>7775.11</v>
          </cell>
        </row>
        <row r="400">
          <cell r="A400" t="str">
            <v>ZK206.K355</v>
          </cell>
          <cell r="B400" t="str">
            <v>ZK206</v>
          </cell>
          <cell r="C400">
            <v>0</v>
          </cell>
          <cell r="D400">
            <v>0</v>
          </cell>
          <cell r="E400">
            <v>48472.84</v>
          </cell>
          <cell r="F400">
            <v>24607.4</v>
          </cell>
        </row>
        <row r="401">
          <cell r="A401" t="str">
            <v>ZK206.K356</v>
          </cell>
          <cell r="B401" t="str">
            <v>ZK206</v>
          </cell>
          <cell r="C401">
            <v>0</v>
          </cell>
          <cell r="D401">
            <v>0</v>
          </cell>
          <cell r="E401">
            <v>69.150000000000006</v>
          </cell>
          <cell r="F401">
            <v>0</v>
          </cell>
        </row>
        <row r="402">
          <cell r="A402" t="str">
            <v>ZK207.K176</v>
          </cell>
          <cell r="B402" t="str">
            <v>ZK207</v>
          </cell>
          <cell r="C402">
            <v>0</v>
          </cell>
          <cell r="D402">
            <v>0</v>
          </cell>
          <cell r="E402">
            <v>219.95</v>
          </cell>
          <cell r="F402">
            <v>0</v>
          </cell>
        </row>
        <row r="403">
          <cell r="A403" t="str">
            <v>ZK207.K309</v>
          </cell>
          <cell r="B403" t="str">
            <v>ZK207</v>
          </cell>
          <cell r="C403">
            <v>0</v>
          </cell>
          <cell r="D403">
            <v>0</v>
          </cell>
          <cell r="E403">
            <v>2000</v>
          </cell>
          <cell r="F403">
            <v>0</v>
          </cell>
        </row>
        <row r="404">
          <cell r="A404" t="str">
            <v>ZK207.K360</v>
          </cell>
          <cell r="B404" t="str">
            <v>ZK207</v>
          </cell>
          <cell r="C404">
            <v>0</v>
          </cell>
          <cell r="D404">
            <v>0</v>
          </cell>
          <cell r="E404">
            <v>3120.57</v>
          </cell>
          <cell r="F404">
            <v>241.42000000000002</v>
          </cell>
        </row>
        <row r="405">
          <cell r="A405" t="str">
            <v>ZK207.K361</v>
          </cell>
          <cell r="B405" t="str">
            <v>ZK207</v>
          </cell>
          <cell r="C405">
            <v>0</v>
          </cell>
          <cell r="D405">
            <v>0</v>
          </cell>
          <cell r="E405">
            <v>3654.23</v>
          </cell>
          <cell r="F405">
            <v>0</v>
          </cell>
        </row>
        <row r="406">
          <cell r="A406" t="str">
            <v>ZK207.K362</v>
          </cell>
          <cell r="B406" t="str">
            <v>ZK207</v>
          </cell>
          <cell r="C406">
            <v>0</v>
          </cell>
          <cell r="D406">
            <v>0</v>
          </cell>
          <cell r="E406">
            <v>0</v>
          </cell>
          <cell r="F406">
            <v>17750</v>
          </cell>
        </row>
        <row r="407">
          <cell r="A407" t="str">
            <v>ZK208.K207</v>
          </cell>
          <cell r="B407" t="str">
            <v>ZK208</v>
          </cell>
          <cell r="C407">
            <v>0</v>
          </cell>
          <cell r="D407">
            <v>0</v>
          </cell>
          <cell r="E407">
            <v>2516</v>
          </cell>
          <cell r="F407">
            <v>0</v>
          </cell>
        </row>
        <row r="408">
          <cell r="A408" t="str">
            <v>ZK208.K302</v>
          </cell>
          <cell r="B408" t="str">
            <v>ZK208</v>
          </cell>
          <cell r="C408">
            <v>0</v>
          </cell>
          <cell r="D408">
            <v>0</v>
          </cell>
          <cell r="E408">
            <v>648.82000000000005</v>
          </cell>
          <cell r="F408">
            <v>4500</v>
          </cell>
        </row>
        <row r="409">
          <cell r="A409" t="str">
            <v>ZK208.K303</v>
          </cell>
          <cell r="B409" t="str">
            <v>ZK208</v>
          </cell>
          <cell r="C409">
            <v>0</v>
          </cell>
          <cell r="D409">
            <v>0</v>
          </cell>
          <cell r="E409">
            <v>37.799999999999997</v>
          </cell>
          <cell r="F409">
            <v>0</v>
          </cell>
        </row>
        <row r="410">
          <cell r="A410" t="str">
            <v>ZK208.K304</v>
          </cell>
          <cell r="B410" t="str">
            <v>ZK208</v>
          </cell>
          <cell r="C410">
            <v>0</v>
          </cell>
          <cell r="D410">
            <v>0</v>
          </cell>
          <cell r="E410">
            <v>11296</v>
          </cell>
          <cell r="F410">
            <v>0</v>
          </cell>
        </row>
        <row r="411">
          <cell r="A411" t="str">
            <v>ZK208.K316</v>
          </cell>
          <cell r="B411" t="str">
            <v>ZK208</v>
          </cell>
          <cell r="C411">
            <v>0</v>
          </cell>
          <cell r="D411">
            <v>0</v>
          </cell>
          <cell r="E411">
            <v>7799.18</v>
          </cell>
          <cell r="F411">
            <v>416.62</v>
          </cell>
        </row>
        <row r="412">
          <cell r="A412" t="str">
            <v>ZK208.K335</v>
          </cell>
          <cell r="B412" t="str">
            <v>ZK208</v>
          </cell>
          <cell r="C412">
            <v>0</v>
          </cell>
          <cell r="D412">
            <v>0</v>
          </cell>
          <cell r="E412">
            <v>5151.09</v>
          </cell>
          <cell r="F412">
            <v>3851</v>
          </cell>
        </row>
        <row r="413">
          <cell r="A413" t="str">
            <v>ZK208.K354</v>
          </cell>
          <cell r="B413" t="str">
            <v>ZK208</v>
          </cell>
          <cell r="C413">
            <v>0</v>
          </cell>
          <cell r="D413">
            <v>0</v>
          </cell>
          <cell r="E413">
            <v>6706.25</v>
          </cell>
          <cell r="F413">
            <v>13345</v>
          </cell>
        </row>
        <row r="414">
          <cell r="A414" t="str">
            <v>ZK300.0001</v>
          </cell>
          <cell r="B414" t="str">
            <v>ZK300</v>
          </cell>
          <cell r="C414">
            <v>0</v>
          </cell>
          <cell r="D414">
            <v>0</v>
          </cell>
          <cell r="E414">
            <v>0</v>
          </cell>
          <cell r="F414">
            <v>0</v>
          </cell>
        </row>
        <row r="415">
          <cell r="A415" t="str">
            <v>ZK300.0008</v>
          </cell>
          <cell r="B415" t="str">
            <v>ZK300</v>
          </cell>
          <cell r="C415">
            <v>0</v>
          </cell>
          <cell r="D415">
            <v>0</v>
          </cell>
          <cell r="E415">
            <v>0</v>
          </cell>
          <cell r="F415">
            <v>0</v>
          </cell>
        </row>
        <row r="416">
          <cell r="A416" t="str">
            <v>ZK300.0009</v>
          </cell>
          <cell r="B416" t="str">
            <v>ZK300</v>
          </cell>
          <cell r="C416">
            <v>0</v>
          </cell>
          <cell r="D416">
            <v>0</v>
          </cell>
          <cell r="E416">
            <v>0</v>
          </cell>
          <cell r="F416">
            <v>0</v>
          </cell>
        </row>
        <row r="417">
          <cell r="A417" t="str">
            <v>ZK300.K100</v>
          </cell>
          <cell r="B417" t="str">
            <v>ZK300</v>
          </cell>
          <cell r="C417">
            <v>0</v>
          </cell>
          <cell r="D417">
            <v>69</v>
          </cell>
          <cell r="E417">
            <v>0</v>
          </cell>
          <cell r="F417">
            <v>0</v>
          </cell>
        </row>
        <row r="418">
          <cell r="A418" t="str">
            <v>ZK300.K102</v>
          </cell>
          <cell r="B418" t="str">
            <v>ZK300</v>
          </cell>
          <cell r="C418">
            <v>0</v>
          </cell>
          <cell r="D418">
            <v>7028.5</v>
          </cell>
          <cell r="E418">
            <v>0</v>
          </cell>
          <cell r="F418">
            <v>0</v>
          </cell>
        </row>
        <row r="419">
          <cell r="A419" t="str">
            <v>ZK300.K115</v>
          </cell>
          <cell r="B419" t="str">
            <v>ZK300</v>
          </cell>
          <cell r="C419">
            <v>0</v>
          </cell>
          <cell r="D419">
            <v>4715.16</v>
          </cell>
          <cell r="E419">
            <v>3506.85</v>
          </cell>
          <cell r="F419">
            <v>0</v>
          </cell>
        </row>
        <row r="420">
          <cell r="A420" t="str">
            <v>ZK300.K116</v>
          </cell>
          <cell r="B420" t="str">
            <v>ZK300</v>
          </cell>
          <cell r="C420">
            <v>0</v>
          </cell>
          <cell r="D420">
            <v>253.29</v>
          </cell>
          <cell r="E420">
            <v>0</v>
          </cell>
          <cell r="F420">
            <v>0</v>
          </cell>
        </row>
        <row r="421">
          <cell r="A421" t="str">
            <v>ZK300.K117</v>
          </cell>
          <cell r="B421" t="str">
            <v>ZK300</v>
          </cell>
          <cell r="C421">
            <v>0</v>
          </cell>
          <cell r="D421">
            <v>410.2</v>
          </cell>
          <cell r="E421">
            <v>115.84</v>
          </cell>
          <cell r="F421">
            <v>0</v>
          </cell>
        </row>
        <row r="422">
          <cell r="A422" t="str">
            <v>ZK300.K120</v>
          </cell>
          <cell r="B422" t="str">
            <v>ZK300</v>
          </cell>
          <cell r="C422">
            <v>0</v>
          </cell>
          <cell r="D422">
            <v>376.84</v>
          </cell>
          <cell r="E422">
            <v>0</v>
          </cell>
          <cell r="F422">
            <v>0</v>
          </cell>
        </row>
        <row r="423">
          <cell r="A423" t="str">
            <v>ZK300.K130</v>
          </cell>
          <cell r="B423" t="str">
            <v>ZK300</v>
          </cell>
          <cell r="C423">
            <v>0</v>
          </cell>
          <cell r="D423">
            <v>664</v>
          </cell>
          <cell r="E423">
            <v>116.62</v>
          </cell>
          <cell r="F423">
            <v>0</v>
          </cell>
        </row>
        <row r="424">
          <cell r="A424" t="str">
            <v>ZK300.K133</v>
          </cell>
          <cell r="B424" t="str">
            <v>ZK300</v>
          </cell>
          <cell r="C424">
            <v>0</v>
          </cell>
          <cell r="D424">
            <v>26.59</v>
          </cell>
          <cell r="E424">
            <v>65.36</v>
          </cell>
          <cell r="F424">
            <v>0</v>
          </cell>
        </row>
        <row r="425">
          <cell r="A425" t="str">
            <v>ZK300.K138</v>
          </cell>
          <cell r="B425" t="str">
            <v>ZK300</v>
          </cell>
          <cell r="C425">
            <v>0</v>
          </cell>
          <cell r="D425">
            <v>503</v>
          </cell>
          <cell r="E425">
            <v>0</v>
          </cell>
          <cell r="F425">
            <v>0</v>
          </cell>
        </row>
        <row r="426">
          <cell r="A426" t="str">
            <v>ZK300.K146</v>
          </cell>
          <cell r="B426" t="str">
            <v>ZK300</v>
          </cell>
          <cell r="C426">
            <v>0</v>
          </cell>
          <cell r="D426">
            <v>20.73</v>
          </cell>
          <cell r="E426">
            <v>0</v>
          </cell>
          <cell r="F426">
            <v>0</v>
          </cell>
        </row>
        <row r="427">
          <cell r="A427" t="str">
            <v>ZK300.K158</v>
          </cell>
          <cell r="B427" t="str">
            <v>ZK300</v>
          </cell>
          <cell r="C427">
            <v>0</v>
          </cell>
          <cell r="D427">
            <v>268</v>
          </cell>
          <cell r="E427">
            <v>0</v>
          </cell>
          <cell r="F427">
            <v>0</v>
          </cell>
        </row>
        <row r="428">
          <cell r="A428" t="str">
            <v>ZK300.K160</v>
          </cell>
          <cell r="B428" t="str">
            <v>ZK300</v>
          </cell>
          <cell r="C428">
            <v>0</v>
          </cell>
          <cell r="D428">
            <v>169.17</v>
          </cell>
          <cell r="E428">
            <v>0</v>
          </cell>
          <cell r="F428">
            <v>0</v>
          </cell>
        </row>
        <row r="429">
          <cell r="A429" t="str">
            <v>ZK300.K161</v>
          </cell>
          <cell r="B429" t="str">
            <v>ZK300</v>
          </cell>
          <cell r="C429">
            <v>0</v>
          </cell>
          <cell r="D429">
            <v>34.57</v>
          </cell>
          <cell r="E429">
            <v>0</v>
          </cell>
          <cell r="F429">
            <v>0</v>
          </cell>
        </row>
        <row r="430">
          <cell r="A430" t="str">
            <v>ZK300.K171</v>
          </cell>
          <cell r="B430" t="str">
            <v>ZK300</v>
          </cell>
          <cell r="C430">
            <v>0</v>
          </cell>
          <cell r="D430">
            <v>366.67</v>
          </cell>
          <cell r="E430">
            <v>2708.5</v>
          </cell>
          <cell r="F430">
            <v>0</v>
          </cell>
        </row>
        <row r="431">
          <cell r="A431" t="str">
            <v>ZK300.K181</v>
          </cell>
          <cell r="B431" t="str">
            <v>ZK300</v>
          </cell>
          <cell r="C431">
            <v>0</v>
          </cell>
          <cell r="D431">
            <v>0.4</v>
          </cell>
          <cell r="E431">
            <v>0</v>
          </cell>
          <cell r="F431">
            <v>0</v>
          </cell>
        </row>
        <row r="432">
          <cell r="A432" t="str">
            <v>ZK300.K185</v>
          </cell>
          <cell r="B432" t="str">
            <v>ZK300</v>
          </cell>
          <cell r="C432">
            <v>0</v>
          </cell>
          <cell r="D432">
            <v>12935.25</v>
          </cell>
          <cell r="E432">
            <v>6553.97</v>
          </cell>
          <cell r="F432">
            <v>3464.83</v>
          </cell>
        </row>
        <row r="433">
          <cell r="A433" t="str">
            <v>ZK300.K186</v>
          </cell>
          <cell r="B433" t="str">
            <v>ZK300</v>
          </cell>
          <cell r="C433">
            <v>0</v>
          </cell>
          <cell r="D433">
            <v>2567.77</v>
          </cell>
          <cell r="E433">
            <v>1325.4</v>
          </cell>
          <cell r="F433">
            <v>228.15</v>
          </cell>
        </row>
        <row r="434">
          <cell r="A434" t="str">
            <v>ZK400.0001</v>
          </cell>
          <cell r="B434" t="str">
            <v>ZK400</v>
          </cell>
          <cell r="C434">
            <v>0</v>
          </cell>
          <cell r="D434">
            <v>0</v>
          </cell>
          <cell r="E434">
            <v>0</v>
          </cell>
          <cell r="F434">
            <v>0</v>
          </cell>
        </row>
        <row r="435">
          <cell r="A435" t="str">
            <v>ZK400.0008</v>
          </cell>
          <cell r="B435" t="str">
            <v>ZK400</v>
          </cell>
          <cell r="C435">
            <v>0</v>
          </cell>
          <cell r="D435">
            <v>0</v>
          </cell>
          <cell r="E435">
            <v>0</v>
          </cell>
          <cell r="F435">
            <v>0</v>
          </cell>
        </row>
        <row r="436">
          <cell r="A436" t="str">
            <v>ZK400.0009</v>
          </cell>
          <cell r="B436" t="str">
            <v>ZK400</v>
          </cell>
          <cell r="C436">
            <v>0</v>
          </cell>
          <cell r="D436">
            <v>0</v>
          </cell>
          <cell r="E436">
            <v>0</v>
          </cell>
          <cell r="F436">
            <v>0</v>
          </cell>
        </row>
        <row r="437">
          <cell r="A437" t="str">
            <v>ZK400.2460</v>
          </cell>
          <cell r="B437" t="str">
            <v>ZK400</v>
          </cell>
          <cell r="C437">
            <v>0</v>
          </cell>
          <cell r="D437">
            <v>0</v>
          </cell>
          <cell r="E437">
            <v>0</v>
          </cell>
          <cell r="F437">
            <v>0</v>
          </cell>
        </row>
        <row r="438">
          <cell r="A438" t="str">
            <v>ZK400.K002</v>
          </cell>
          <cell r="B438" t="str">
            <v>ZK400</v>
          </cell>
          <cell r="C438">
            <v>0</v>
          </cell>
          <cell r="D438">
            <v>0</v>
          </cell>
          <cell r="E438">
            <v>0</v>
          </cell>
          <cell r="F438">
            <v>0</v>
          </cell>
        </row>
        <row r="439">
          <cell r="A439" t="str">
            <v>ZK400.K005</v>
          </cell>
          <cell r="B439" t="str">
            <v>ZK400</v>
          </cell>
          <cell r="C439">
            <v>0</v>
          </cell>
          <cell r="D439">
            <v>0</v>
          </cell>
          <cell r="E439">
            <v>0</v>
          </cell>
          <cell r="F439">
            <v>0</v>
          </cell>
        </row>
        <row r="440">
          <cell r="A440" t="str">
            <v>ZK400.K006</v>
          </cell>
          <cell r="B440" t="str">
            <v>ZK400</v>
          </cell>
          <cell r="C440">
            <v>0</v>
          </cell>
          <cell r="D440">
            <v>0</v>
          </cell>
          <cell r="E440">
            <v>0</v>
          </cell>
          <cell r="F440">
            <v>0</v>
          </cell>
        </row>
        <row r="441">
          <cell r="A441" t="str">
            <v>ZK400.K100</v>
          </cell>
          <cell r="B441" t="str">
            <v>ZK400</v>
          </cell>
          <cell r="C441">
            <v>0</v>
          </cell>
          <cell r="D441">
            <v>2517.71</v>
          </cell>
          <cell r="E441">
            <v>411.6</v>
          </cell>
          <cell r="F441">
            <v>0</v>
          </cell>
        </row>
        <row r="442">
          <cell r="A442" t="str">
            <v>ZK400.K101</v>
          </cell>
          <cell r="B442" t="str">
            <v>ZK400</v>
          </cell>
          <cell r="C442">
            <v>0</v>
          </cell>
          <cell r="D442">
            <v>1449.82</v>
          </cell>
          <cell r="E442">
            <v>3699.42</v>
          </cell>
          <cell r="F442">
            <v>0</v>
          </cell>
        </row>
        <row r="443">
          <cell r="A443" t="str">
            <v>ZK400.K102</v>
          </cell>
          <cell r="B443" t="str">
            <v>ZK400</v>
          </cell>
          <cell r="C443">
            <v>0</v>
          </cell>
          <cell r="D443">
            <v>10562.95</v>
          </cell>
          <cell r="E443">
            <v>6576.3</v>
          </cell>
          <cell r="F443">
            <v>0</v>
          </cell>
        </row>
        <row r="444">
          <cell r="A444" t="str">
            <v>ZK400.K104</v>
          </cell>
          <cell r="B444" t="str">
            <v>ZK400</v>
          </cell>
          <cell r="C444">
            <v>0</v>
          </cell>
          <cell r="D444">
            <v>253.4</v>
          </cell>
          <cell r="E444">
            <v>349.72</v>
          </cell>
          <cell r="F444">
            <v>0</v>
          </cell>
        </row>
        <row r="445">
          <cell r="A445" t="str">
            <v>ZK400.K105</v>
          </cell>
          <cell r="B445" t="str">
            <v>ZK400</v>
          </cell>
          <cell r="C445">
            <v>0</v>
          </cell>
          <cell r="D445">
            <v>93.1</v>
          </cell>
          <cell r="E445">
            <v>1204.5999999999999</v>
          </cell>
          <cell r="F445">
            <v>0</v>
          </cell>
        </row>
        <row r="446">
          <cell r="A446" t="str">
            <v>ZK400.K114</v>
          </cell>
          <cell r="B446" t="str">
            <v>ZK400</v>
          </cell>
          <cell r="C446">
            <v>0</v>
          </cell>
          <cell r="D446">
            <v>0</v>
          </cell>
          <cell r="E446">
            <v>40.25</v>
          </cell>
          <cell r="F446">
            <v>0</v>
          </cell>
        </row>
        <row r="447">
          <cell r="A447" t="str">
            <v>ZK400.K115</v>
          </cell>
          <cell r="B447" t="str">
            <v>ZK400</v>
          </cell>
          <cell r="C447">
            <v>0</v>
          </cell>
          <cell r="D447">
            <v>4150.8</v>
          </cell>
          <cell r="E447">
            <v>1555.71</v>
          </cell>
          <cell r="F447">
            <v>0</v>
          </cell>
        </row>
        <row r="448">
          <cell r="A448" t="str">
            <v>ZK400.K116</v>
          </cell>
          <cell r="B448" t="str">
            <v>ZK400</v>
          </cell>
          <cell r="C448">
            <v>0</v>
          </cell>
          <cell r="D448">
            <v>7182.37</v>
          </cell>
          <cell r="E448">
            <v>74.25</v>
          </cell>
          <cell r="F448">
            <v>0</v>
          </cell>
        </row>
        <row r="449">
          <cell r="A449" t="str">
            <v>ZK400.K117</v>
          </cell>
          <cell r="B449" t="str">
            <v>ZK400</v>
          </cell>
          <cell r="C449">
            <v>0</v>
          </cell>
          <cell r="D449">
            <v>335</v>
          </cell>
          <cell r="E449">
            <v>14.04</v>
          </cell>
          <cell r="F449">
            <v>0</v>
          </cell>
        </row>
        <row r="450">
          <cell r="A450" t="str">
            <v>ZK400.K118</v>
          </cell>
          <cell r="B450" t="str">
            <v>ZK400</v>
          </cell>
          <cell r="C450">
            <v>0</v>
          </cell>
          <cell r="D450">
            <v>7577.16</v>
          </cell>
          <cell r="E450">
            <v>6112.28</v>
          </cell>
          <cell r="F450">
            <v>581.68999999999994</v>
          </cell>
        </row>
        <row r="451">
          <cell r="A451" t="str">
            <v>ZK400.K119</v>
          </cell>
          <cell r="B451" t="str">
            <v>ZK400</v>
          </cell>
          <cell r="C451">
            <v>0</v>
          </cell>
          <cell r="D451">
            <v>18800.57</v>
          </cell>
          <cell r="E451">
            <v>13715.46</v>
          </cell>
          <cell r="F451">
            <v>0</v>
          </cell>
        </row>
        <row r="452">
          <cell r="A452" t="str">
            <v>ZK400.K120</v>
          </cell>
          <cell r="B452" t="str">
            <v>ZK400</v>
          </cell>
          <cell r="C452">
            <v>0</v>
          </cell>
          <cell r="D452">
            <v>3026.98</v>
          </cell>
          <cell r="E452">
            <v>549.15</v>
          </cell>
          <cell r="F452">
            <v>19.8</v>
          </cell>
        </row>
        <row r="453">
          <cell r="A453" t="str">
            <v>ZK400.K130</v>
          </cell>
          <cell r="B453" t="str">
            <v>ZK400</v>
          </cell>
          <cell r="C453">
            <v>0</v>
          </cell>
          <cell r="D453">
            <v>327.48</v>
          </cell>
          <cell r="E453">
            <v>49</v>
          </cell>
          <cell r="F453">
            <v>0</v>
          </cell>
        </row>
        <row r="454">
          <cell r="A454" t="str">
            <v>ZK400.K131</v>
          </cell>
          <cell r="B454" t="str">
            <v>ZK400</v>
          </cell>
          <cell r="C454">
            <v>0</v>
          </cell>
          <cell r="D454">
            <v>70.83</v>
          </cell>
          <cell r="E454">
            <v>0</v>
          </cell>
          <cell r="F454">
            <v>0</v>
          </cell>
        </row>
        <row r="455">
          <cell r="A455" t="str">
            <v>ZK400.K132</v>
          </cell>
          <cell r="B455" t="str">
            <v>ZK400</v>
          </cell>
          <cell r="C455">
            <v>0</v>
          </cell>
          <cell r="D455">
            <v>317.33999999999997</v>
          </cell>
          <cell r="E455">
            <v>190.6</v>
          </cell>
          <cell r="F455">
            <v>0</v>
          </cell>
        </row>
        <row r="456">
          <cell r="A456" t="str">
            <v>ZK400.K133</v>
          </cell>
          <cell r="B456" t="str">
            <v>ZK400</v>
          </cell>
          <cell r="C456">
            <v>0</v>
          </cell>
          <cell r="D456">
            <v>3134.2</v>
          </cell>
          <cell r="E456">
            <v>2506.0700000000002</v>
          </cell>
          <cell r="F456">
            <v>0</v>
          </cell>
        </row>
        <row r="457">
          <cell r="A457" t="str">
            <v>ZK400.K135</v>
          </cell>
          <cell r="B457" t="str">
            <v>ZK400</v>
          </cell>
          <cell r="C457">
            <v>0</v>
          </cell>
          <cell r="D457">
            <v>-1857.01</v>
          </cell>
          <cell r="E457">
            <v>158.31</v>
          </cell>
          <cell r="F457">
            <v>0</v>
          </cell>
        </row>
        <row r="458">
          <cell r="A458" t="str">
            <v>ZK400.K138</v>
          </cell>
          <cell r="B458" t="str">
            <v>ZK400</v>
          </cell>
          <cell r="C458">
            <v>0</v>
          </cell>
          <cell r="D458">
            <v>0</v>
          </cell>
          <cell r="E458">
            <v>1429.63</v>
          </cell>
          <cell r="F458">
            <v>0</v>
          </cell>
        </row>
        <row r="459">
          <cell r="A459" t="str">
            <v>ZK400.K145</v>
          </cell>
          <cell r="B459" t="str">
            <v>ZK400</v>
          </cell>
          <cell r="C459">
            <v>0</v>
          </cell>
          <cell r="D459">
            <v>811.55</v>
          </cell>
          <cell r="E459">
            <v>902.71</v>
          </cell>
          <cell r="F459">
            <v>0</v>
          </cell>
        </row>
        <row r="460">
          <cell r="A460" t="str">
            <v>ZK400.K146</v>
          </cell>
          <cell r="B460" t="str">
            <v>ZK400</v>
          </cell>
          <cell r="C460">
            <v>0</v>
          </cell>
          <cell r="D460">
            <v>3042.14</v>
          </cell>
          <cell r="E460">
            <v>8.98</v>
          </cell>
          <cell r="F460">
            <v>546</v>
          </cell>
        </row>
        <row r="461">
          <cell r="A461" t="str">
            <v>ZK400.K148</v>
          </cell>
          <cell r="B461" t="str">
            <v>ZK400</v>
          </cell>
          <cell r="C461">
            <v>0</v>
          </cell>
          <cell r="D461">
            <v>0</v>
          </cell>
          <cell r="E461">
            <v>20265.03</v>
          </cell>
          <cell r="F461">
            <v>6778.64</v>
          </cell>
        </row>
        <row r="462">
          <cell r="A462" t="str">
            <v>ZK400.K158</v>
          </cell>
          <cell r="B462" t="str">
            <v>ZK400</v>
          </cell>
          <cell r="C462">
            <v>0</v>
          </cell>
          <cell r="D462">
            <v>260</v>
          </cell>
          <cell r="E462">
            <v>0</v>
          </cell>
          <cell r="F462">
            <v>0</v>
          </cell>
        </row>
        <row r="463">
          <cell r="A463" t="str">
            <v>ZK400.K159</v>
          </cell>
          <cell r="B463" t="str">
            <v>ZK400</v>
          </cell>
          <cell r="C463">
            <v>0</v>
          </cell>
          <cell r="D463">
            <v>42</v>
          </cell>
          <cell r="E463">
            <v>0</v>
          </cell>
          <cell r="F463">
            <v>0</v>
          </cell>
        </row>
        <row r="464">
          <cell r="A464" t="str">
            <v>ZK400.K161</v>
          </cell>
          <cell r="B464" t="str">
            <v>ZK400</v>
          </cell>
          <cell r="C464">
            <v>0</v>
          </cell>
          <cell r="D464">
            <v>99248.91</v>
          </cell>
          <cell r="E464">
            <v>37333.910000000003</v>
          </cell>
          <cell r="F464">
            <v>26405.41</v>
          </cell>
        </row>
        <row r="465">
          <cell r="A465" t="str">
            <v>ZK400.K162</v>
          </cell>
          <cell r="B465" t="str">
            <v>ZK400</v>
          </cell>
          <cell r="C465">
            <v>0</v>
          </cell>
          <cell r="D465">
            <v>64305.2</v>
          </cell>
          <cell r="E465">
            <v>31037.439999999999</v>
          </cell>
          <cell r="F465">
            <v>0</v>
          </cell>
        </row>
        <row r="466">
          <cell r="A466" t="str">
            <v>ZK400.K163</v>
          </cell>
          <cell r="B466" t="str">
            <v>ZK400</v>
          </cell>
          <cell r="C466">
            <v>0</v>
          </cell>
          <cell r="D466">
            <v>3100</v>
          </cell>
          <cell r="E466">
            <v>0</v>
          </cell>
          <cell r="F466">
            <v>0</v>
          </cell>
        </row>
        <row r="467">
          <cell r="A467" t="str">
            <v>ZK400.K175</v>
          </cell>
          <cell r="B467" t="str">
            <v>ZK400</v>
          </cell>
          <cell r="C467">
            <v>0</v>
          </cell>
          <cell r="D467">
            <v>4974.2700000000004</v>
          </cell>
          <cell r="E467">
            <v>14961.78</v>
          </cell>
          <cell r="F467">
            <v>0</v>
          </cell>
        </row>
        <row r="468">
          <cell r="A468" t="str">
            <v>ZK400.K176</v>
          </cell>
          <cell r="B468" t="str">
            <v>ZK400</v>
          </cell>
          <cell r="C468">
            <v>0</v>
          </cell>
          <cell r="D468">
            <v>73.14</v>
          </cell>
          <cell r="E468">
            <v>92.63</v>
          </cell>
          <cell r="F468">
            <v>0</v>
          </cell>
        </row>
        <row r="469">
          <cell r="A469" t="str">
            <v>ZK400.K177</v>
          </cell>
          <cell r="B469" t="str">
            <v>ZK400</v>
          </cell>
          <cell r="C469">
            <v>0</v>
          </cell>
          <cell r="D469">
            <v>63.75</v>
          </cell>
          <cell r="E469">
            <v>-43.54</v>
          </cell>
          <cell r="F469">
            <v>0</v>
          </cell>
        </row>
        <row r="470">
          <cell r="A470" t="str">
            <v>ZK400.K181</v>
          </cell>
          <cell r="B470" t="str">
            <v>ZK400</v>
          </cell>
          <cell r="C470">
            <v>0</v>
          </cell>
          <cell r="D470">
            <v>12766.85</v>
          </cell>
          <cell r="E470">
            <v>69245.87999999999</v>
          </cell>
          <cell r="F470">
            <v>1000</v>
          </cell>
        </row>
        <row r="471">
          <cell r="A471" t="str">
            <v>ZK400.K182</v>
          </cell>
          <cell r="B471" t="str">
            <v>ZK400</v>
          </cell>
          <cell r="C471">
            <v>0</v>
          </cell>
          <cell r="D471">
            <v>4565.21</v>
          </cell>
          <cell r="E471">
            <v>8372.61</v>
          </cell>
          <cell r="F471">
            <v>250</v>
          </cell>
        </row>
        <row r="472">
          <cell r="A472" t="str">
            <v>ZK400.K187</v>
          </cell>
          <cell r="B472" t="str">
            <v>ZK400</v>
          </cell>
          <cell r="C472">
            <v>0</v>
          </cell>
          <cell r="D472">
            <v>0</v>
          </cell>
          <cell r="E472">
            <v>13309.42</v>
          </cell>
          <cell r="F472">
            <v>16545</v>
          </cell>
        </row>
        <row r="473">
          <cell r="A473" t="str">
            <v>ZK401.K309</v>
          </cell>
          <cell r="B473" t="str">
            <v>ZK401</v>
          </cell>
          <cell r="C473">
            <v>0</v>
          </cell>
          <cell r="D473">
            <v>0</v>
          </cell>
          <cell r="E473">
            <v>300</v>
          </cell>
          <cell r="F473">
            <v>344</v>
          </cell>
        </row>
        <row r="474">
          <cell r="A474" t="str">
            <v>ZK403.K133</v>
          </cell>
          <cell r="B474" t="str">
            <v>ZK403</v>
          </cell>
          <cell r="C474">
            <v>0</v>
          </cell>
          <cell r="D474">
            <v>0</v>
          </cell>
          <cell r="E474">
            <v>13.6</v>
          </cell>
          <cell r="F474">
            <v>0</v>
          </cell>
        </row>
        <row r="475">
          <cell r="A475" t="str">
            <v>ZK600.0001</v>
          </cell>
          <cell r="B475" t="str">
            <v>ZK600</v>
          </cell>
          <cell r="C475">
            <v>0</v>
          </cell>
          <cell r="D475">
            <v>0</v>
          </cell>
          <cell r="E475">
            <v>0</v>
          </cell>
          <cell r="F475">
            <v>0</v>
          </cell>
        </row>
        <row r="476">
          <cell r="A476" t="str">
            <v>ZK600.0008</v>
          </cell>
          <cell r="B476" t="str">
            <v>ZK600</v>
          </cell>
          <cell r="C476">
            <v>0</v>
          </cell>
          <cell r="D476">
            <v>0</v>
          </cell>
          <cell r="E476">
            <v>0</v>
          </cell>
          <cell r="F476">
            <v>0</v>
          </cell>
        </row>
        <row r="477">
          <cell r="A477" t="str">
            <v>ZK600.K102</v>
          </cell>
          <cell r="B477" t="str">
            <v>ZK600</v>
          </cell>
          <cell r="C477">
            <v>0</v>
          </cell>
          <cell r="D477">
            <v>0</v>
          </cell>
          <cell r="E477">
            <v>177.59</v>
          </cell>
          <cell r="F477">
            <v>0</v>
          </cell>
        </row>
        <row r="478">
          <cell r="A478" t="str">
            <v>ZK600.K115</v>
          </cell>
          <cell r="B478" t="str">
            <v>ZK600</v>
          </cell>
          <cell r="C478">
            <v>0</v>
          </cell>
          <cell r="D478">
            <v>0</v>
          </cell>
          <cell r="E478">
            <v>0</v>
          </cell>
          <cell r="F478">
            <v>0</v>
          </cell>
        </row>
        <row r="479">
          <cell r="A479" t="str">
            <v>ZK777.6999</v>
          </cell>
          <cell r="B479" t="str">
            <v>ZK777</v>
          </cell>
          <cell r="C479">
            <v>0</v>
          </cell>
          <cell r="D479">
            <v>0</v>
          </cell>
          <cell r="E479">
            <v>0</v>
          </cell>
          <cell r="F479">
            <v>0</v>
          </cell>
        </row>
        <row r="480">
          <cell r="A480" t="str">
            <v>ZK777.8999</v>
          </cell>
          <cell r="B480" t="str">
            <v>ZK777</v>
          </cell>
          <cell r="C480">
            <v>0</v>
          </cell>
          <cell r="D480">
            <v>0</v>
          </cell>
          <cell r="E480">
            <v>0</v>
          </cell>
          <cell r="F480">
            <v>0</v>
          </cell>
        </row>
        <row r="481">
          <cell r="A481" t="str">
            <v>ZK777.K999</v>
          </cell>
          <cell r="B481" t="str">
            <v>ZK777</v>
          </cell>
          <cell r="C481">
            <v>0</v>
          </cell>
          <cell r="D481">
            <v>0</v>
          </cell>
          <cell r="E481">
            <v>0</v>
          </cell>
          <cell r="F481">
            <v>0</v>
          </cell>
        </row>
        <row r="482">
          <cell r="A482" t="str">
            <v>ZK800.K002</v>
          </cell>
          <cell r="B482" t="str">
            <v>ZK800</v>
          </cell>
          <cell r="C482">
            <v>0</v>
          </cell>
          <cell r="D482">
            <v>0</v>
          </cell>
          <cell r="E482">
            <v>0</v>
          </cell>
          <cell r="F482">
            <v>0</v>
          </cell>
        </row>
        <row r="483">
          <cell r="A483" t="str">
            <v>ZK800.K010</v>
          </cell>
          <cell r="B483" t="str">
            <v>ZK800</v>
          </cell>
          <cell r="C483">
            <v>0</v>
          </cell>
          <cell r="D483">
            <v>0</v>
          </cell>
          <cell r="E483">
            <v>0</v>
          </cell>
          <cell r="F483">
            <v>0</v>
          </cell>
        </row>
        <row r="484">
          <cell r="A484" t="str">
            <v>ZK800.K161</v>
          </cell>
          <cell r="B484" t="str">
            <v>ZK800</v>
          </cell>
          <cell r="C484">
            <v>0</v>
          </cell>
          <cell r="D484">
            <v>0</v>
          </cell>
          <cell r="E484">
            <v>0</v>
          </cell>
          <cell r="F484">
            <v>0</v>
          </cell>
        </row>
        <row r="485">
          <cell r="A485" t="str">
            <v>ZK800.K163</v>
          </cell>
          <cell r="B485" t="str">
            <v>ZK800</v>
          </cell>
          <cell r="C485">
            <v>0</v>
          </cell>
          <cell r="D485">
            <v>0</v>
          </cell>
          <cell r="E485">
            <v>0</v>
          </cell>
          <cell r="F485">
            <v>0</v>
          </cell>
        </row>
        <row r="486">
          <cell r="A486" t="str">
            <v>ZK800.K176</v>
          </cell>
          <cell r="B486" t="str">
            <v>ZK800</v>
          </cell>
          <cell r="C486">
            <v>0</v>
          </cell>
          <cell r="D486">
            <v>0</v>
          </cell>
          <cell r="E486">
            <v>0</v>
          </cell>
          <cell r="F486">
            <v>0</v>
          </cell>
        </row>
        <row r="487">
          <cell r="A487" t="str">
            <v>ZK800.K198</v>
          </cell>
          <cell r="B487" t="str">
            <v>ZK800</v>
          </cell>
          <cell r="C487">
            <v>0</v>
          </cell>
          <cell r="D487">
            <v>0</v>
          </cell>
          <cell r="E487">
            <v>0</v>
          </cell>
          <cell r="F487">
            <v>0</v>
          </cell>
        </row>
        <row r="488">
          <cell r="A488" t="str">
            <v>ZK800.K199</v>
          </cell>
          <cell r="B488" t="str">
            <v>ZK800</v>
          </cell>
          <cell r="C488">
            <v>0</v>
          </cell>
          <cell r="D488">
            <v>0</v>
          </cell>
          <cell r="E488">
            <v>0</v>
          </cell>
          <cell r="F488">
            <v>0</v>
          </cell>
        </row>
        <row r="489">
          <cell r="A489" t="str">
            <v>ZK877.8999</v>
          </cell>
          <cell r="B489" t="str">
            <v>ZK877</v>
          </cell>
          <cell r="C489">
            <v>0</v>
          </cell>
          <cell r="D489">
            <v>0</v>
          </cell>
          <cell r="E489">
            <v>0</v>
          </cell>
          <cell r="F489">
            <v>0</v>
          </cell>
        </row>
        <row r="490">
          <cell r="A490" t="str">
            <v>ZK877.K999</v>
          </cell>
          <cell r="B490" t="str">
            <v>ZK877</v>
          </cell>
          <cell r="C490">
            <v>0</v>
          </cell>
          <cell r="D490">
            <v>0</v>
          </cell>
          <cell r="E490">
            <v>0</v>
          </cell>
          <cell r="F490">
            <v>0</v>
          </cell>
        </row>
        <row r="491">
          <cell r="A491" t="str">
            <v>ZK900.A006</v>
          </cell>
          <cell r="B491" t="str">
            <v>ZK900</v>
          </cell>
          <cell r="C491">
            <v>0</v>
          </cell>
          <cell r="D491">
            <v>0</v>
          </cell>
          <cell r="E491">
            <v>0</v>
          </cell>
          <cell r="F491">
            <v>0</v>
          </cell>
        </row>
        <row r="492">
          <cell r="A492" t="str">
            <v>ZK901.A006</v>
          </cell>
          <cell r="B492" t="str">
            <v>ZK901</v>
          </cell>
          <cell r="C492">
            <v>0</v>
          </cell>
          <cell r="D492">
            <v>0</v>
          </cell>
          <cell r="E492">
            <v>0</v>
          </cell>
          <cell r="F492">
            <v>0</v>
          </cell>
        </row>
        <row r="493">
          <cell r="A493" t="str">
            <v>ZK902.A006</v>
          </cell>
          <cell r="B493" t="str">
            <v>ZK902</v>
          </cell>
          <cell r="C493">
            <v>0</v>
          </cell>
          <cell r="D493">
            <v>0</v>
          </cell>
          <cell r="E493">
            <v>0</v>
          </cell>
          <cell r="F493">
            <v>7710</v>
          </cell>
        </row>
        <row r="494">
          <cell r="A494" t="str">
            <v>ZK905.A015</v>
          </cell>
          <cell r="B494" t="str">
            <v>ZK905</v>
          </cell>
          <cell r="C494">
            <v>0</v>
          </cell>
          <cell r="D494">
            <v>0</v>
          </cell>
          <cell r="E494">
            <v>0</v>
          </cell>
          <cell r="F494">
            <v>0</v>
          </cell>
        </row>
        <row r="495">
          <cell r="A495" t="str">
            <v>ZK906.A015</v>
          </cell>
          <cell r="B495" t="str">
            <v>ZK906</v>
          </cell>
          <cell r="C495">
            <v>0</v>
          </cell>
          <cell r="D495">
            <v>0</v>
          </cell>
          <cell r="E495">
            <v>0</v>
          </cell>
          <cell r="F495">
            <v>0</v>
          </cell>
        </row>
        <row r="496">
          <cell r="A496" t="str">
            <v>ZK907.A015</v>
          </cell>
          <cell r="B496" t="str">
            <v>ZK907</v>
          </cell>
          <cell r="C496">
            <v>0</v>
          </cell>
          <cell r="D496">
            <v>0</v>
          </cell>
          <cell r="E496">
            <v>0</v>
          </cell>
          <cell r="F496">
            <v>0</v>
          </cell>
        </row>
        <row r="497">
          <cell r="A497" t="str">
            <v>ZK930.A050</v>
          </cell>
          <cell r="B497" t="str">
            <v>ZK930</v>
          </cell>
          <cell r="C497">
            <v>0</v>
          </cell>
          <cell r="D497">
            <v>0</v>
          </cell>
          <cell r="E497">
            <v>0</v>
          </cell>
          <cell r="F497">
            <v>0</v>
          </cell>
        </row>
        <row r="498">
          <cell r="A498" t="str">
            <v>ZK930.A059</v>
          </cell>
          <cell r="B498" t="str">
            <v>ZK930</v>
          </cell>
          <cell r="C498">
            <v>0</v>
          </cell>
          <cell r="D498">
            <v>0</v>
          </cell>
          <cell r="E498">
            <v>0</v>
          </cell>
          <cell r="F498">
            <v>0</v>
          </cell>
        </row>
        <row r="499">
          <cell r="A499" t="str">
            <v>ZK930.A060</v>
          </cell>
          <cell r="B499" t="str">
            <v>ZK930</v>
          </cell>
          <cell r="C499">
            <v>0</v>
          </cell>
          <cell r="D499">
            <v>0</v>
          </cell>
          <cell r="E499">
            <v>0</v>
          </cell>
          <cell r="F499">
            <v>0</v>
          </cell>
        </row>
        <row r="500">
          <cell r="A500" t="str">
            <v>ZK940.A210</v>
          </cell>
          <cell r="B500" t="str">
            <v>ZK940</v>
          </cell>
          <cell r="C500">
            <v>0</v>
          </cell>
          <cell r="D500">
            <v>0</v>
          </cell>
          <cell r="E500">
            <v>0</v>
          </cell>
          <cell r="F500">
            <v>0</v>
          </cell>
        </row>
        <row r="501">
          <cell r="A501" t="str">
            <v>ZK940.A211</v>
          </cell>
          <cell r="B501" t="str">
            <v>ZK940</v>
          </cell>
          <cell r="C501">
            <v>0</v>
          </cell>
          <cell r="D501">
            <v>0</v>
          </cell>
          <cell r="E501">
            <v>0</v>
          </cell>
          <cell r="F501">
            <v>0</v>
          </cell>
        </row>
        <row r="502">
          <cell r="A502" t="str">
            <v>ZK950.A240</v>
          </cell>
          <cell r="B502" t="str">
            <v>ZK950</v>
          </cell>
          <cell r="C502">
            <v>0</v>
          </cell>
          <cell r="D502">
            <v>0</v>
          </cell>
          <cell r="E502">
            <v>0</v>
          </cell>
          <cell r="F502">
            <v>0</v>
          </cell>
        </row>
        <row r="503">
          <cell r="A503" t="str">
            <v>ZK950.A241</v>
          </cell>
          <cell r="B503" t="str">
            <v>ZK950</v>
          </cell>
          <cell r="C503">
            <v>0</v>
          </cell>
          <cell r="D503">
            <v>0</v>
          </cell>
          <cell r="E503">
            <v>0</v>
          </cell>
          <cell r="F503">
            <v>0</v>
          </cell>
        </row>
        <row r="504">
          <cell r="A504" t="str">
            <v>ZK950.A242</v>
          </cell>
          <cell r="B504" t="str">
            <v>ZK950</v>
          </cell>
          <cell r="C504">
            <v>0</v>
          </cell>
          <cell r="D504">
            <v>0</v>
          </cell>
          <cell r="E504">
            <v>0</v>
          </cell>
          <cell r="F504">
            <v>0</v>
          </cell>
        </row>
        <row r="505">
          <cell r="A505" t="str">
            <v>ZK951.A240</v>
          </cell>
          <cell r="B505" t="str">
            <v>ZK951</v>
          </cell>
          <cell r="C505">
            <v>0</v>
          </cell>
          <cell r="D505">
            <v>0</v>
          </cell>
          <cell r="E505">
            <v>0</v>
          </cell>
          <cell r="F505">
            <v>0</v>
          </cell>
        </row>
        <row r="506">
          <cell r="A506" t="str">
            <v>ZK951.A241</v>
          </cell>
          <cell r="B506" t="str">
            <v>ZK951</v>
          </cell>
          <cell r="C506">
            <v>0</v>
          </cell>
          <cell r="D506">
            <v>0</v>
          </cell>
          <cell r="E506">
            <v>0</v>
          </cell>
          <cell r="F506">
            <v>0</v>
          </cell>
        </row>
        <row r="507">
          <cell r="A507" t="str">
            <v>ZK952.A240</v>
          </cell>
          <cell r="B507" t="str">
            <v>ZK952</v>
          </cell>
          <cell r="C507">
            <v>0</v>
          </cell>
          <cell r="D507">
            <v>0</v>
          </cell>
          <cell r="E507">
            <v>0</v>
          </cell>
          <cell r="F507">
            <v>0</v>
          </cell>
        </row>
        <row r="508">
          <cell r="A508" t="str">
            <v>ZK952.A241</v>
          </cell>
          <cell r="B508" t="str">
            <v>ZK952</v>
          </cell>
          <cell r="C508">
            <v>0</v>
          </cell>
          <cell r="D508">
            <v>0</v>
          </cell>
          <cell r="E508">
            <v>0</v>
          </cell>
          <cell r="F508">
            <v>0</v>
          </cell>
        </row>
        <row r="509">
          <cell r="A509" t="str">
            <v>ZK955.A042</v>
          </cell>
          <cell r="B509" t="str">
            <v>ZK955</v>
          </cell>
          <cell r="C509">
            <v>0</v>
          </cell>
          <cell r="D509">
            <v>0</v>
          </cell>
          <cell r="E509">
            <v>0</v>
          </cell>
          <cell r="F509">
            <v>0</v>
          </cell>
        </row>
        <row r="510">
          <cell r="A510" t="str">
            <v>ZK955.A210</v>
          </cell>
          <cell r="B510" t="str">
            <v>ZK955</v>
          </cell>
          <cell r="C510">
            <v>0</v>
          </cell>
          <cell r="D510">
            <v>0</v>
          </cell>
          <cell r="E510">
            <v>0</v>
          </cell>
          <cell r="F510">
            <v>0</v>
          </cell>
        </row>
        <row r="511">
          <cell r="A511" t="str">
            <v>ZK960.A100</v>
          </cell>
          <cell r="B511" t="str">
            <v>ZK960</v>
          </cell>
          <cell r="C511">
            <v>0</v>
          </cell>
          <cell r="D511">
            <v>0</v>
          </cell>
          <cell r="E511">
            <v>0</v>
          </cell>
          <cell r="F511">
            <v>0</v>
          </cell>
        </row>
        <row r="512">
          <cell r="A512" t="str">
            <v>ZK960.A210</v>
          </cell>
          <cell r="B512" t="str">
            <v>ZK960</v>
          </cell>
          <cell r="C512">
            <v>0</v>
          </cell>
          <cell r="D512">
            <v>0</v>
          </cell>
          <cell r="E512">
            <v>0</v>
          </cell>
          <cell r="F512">
            <v>0</v>
          </cell>
        </row>
        <row r="513">
          <cell r="A513" t="str">
            <v>ZK970.A210</v>
          </cell>
          <cell r="B513" t="str">
            <v>ZK970</v>
          </cell>
          <cell r="C513">
            <v>0</v>
          </cell>
          <cell r="D513">
            <v>0</v>
          </cell>
          <cell r="E513">
            <v>0</v>
          </cell>
          <cell r="F513">
            <v>0</v>
          </cell>
        </row>
        <row r="514">
          <cell r="A514" t="str">
            <v>ZK970.A211</v>
          </cell>
          <cell r="B514" t="str">
            <v>ZK970</v>
          </cell>
          <cell r="C514">
            <v>0</v>
          </cell>
          <cell r="D514">
            <v>0</v>
          </cell>
          <cell r="E514">
            <v>0</v>
          </cell>
          <cell r="F514">
            <v>0</v>
          </cell>
        </row>
        <row r="515">
          <cell r="A515" t="str">
            <v>ZK972.A203</v>
          </cell>
          <cell r="B515" t="str">
            <v>ZK972</v>
          </cell>
          <cell r="C515">
            <v>0</v>
          </cell>
          <cell r="D515">
            <v>0</v>
          </cell>
          <cell r="E515">
            <v>0</v>
          </cell>
          <cell r="F515">
            <v>0</v>
          </cell>
        </row>
        <row r="516">
          <cell r="A516" t="str">
            <v>ZK972.A204</v>
          </cell>
          <cell r="B516" t="str">
            <v>ZK972</v>
          </cell>
          <cell r="C516">
            <v>0</v>
          </cell>
          <cell r="D516">
            <v>0</v>
          </cell>
          <cell r="E516">
            <v>0</v>
          </cell>
          <cell r="F516">
            <v>0</v>
          </cell>
        </row>
        <row r="517">
          <cell r="A517" t="str">
            <v>ZK975.A220</v>
          </cell>
          <cell r="B517" t="str">
            <v>ZK975</v>
          </cell>
          <cell r="C517">
            <v>0</v>
          </cell>
          <cell r="D517">
            <v>0</v>
          </cell>
          <cell r="E517">
            <v>0</v>
          </cell>
          <cell r="F517">
            <v>0</v>
          </cell>
        </row>
        <row r="518">
          <cell r="A518" t="str">
            <v>ZK975.A221</v>
          </cell>
          <cell r="B518" t="str">
            <v>ZK975</v>
          </cell>
          <cell r="C518">
            <v>0</v>
          </cell>
          <cell r="D518">
            <v>0</v>
          </cell>
          <cell r="E518">
            <v>0</v>
          </cell>
          <cell r="F518">
            <v>0</v>
          </cell>
        </row>
        <row r="519">
          <cell r="A519" t="str">
            <v>ZK976.A210</v>
          </cell>
          <cell r="B519" t="str">
            <v>ZK976</v>
          </cell>
          <cell r="C519">
            <v>0</v>
          </cell>
          <cell r="D519">
            <v>0</v>
          </cell>
          <cell r="E519">
            <v>0</v>
          </cell>
          <cell r="F519">
            <v>0</v>
          </cell>
        </row>
        <row r="520">
          <cell r="A520" t="str">
            <v>ZK976.A211</v>
          </cell>
          <cell r="B520" t="str">
            <v>ZK976</v>
          </cell>
          <cell r="C520">
            <v>0</v>
          </cell>
          <cell r="D520">
            <v>0</v>
          </cell>
          <cell r="E520">
            <v>0</v>
          </cell>
          <cell r="F520">
            <v>0</v>
          </cell>
        </row>
        <row r="521">
          <cell r="A521" t="str">
            <v>ZK980.A210</v>
          </cell>
          <cell r="B521" t="str">
            <v>ZK980</v>
          </cell>
          <cell r="C521">
            <v>0</v>
          </cell>
          <cell r="D521">
            <v>0</v>
          </cell>
          <cell r="E521">
            <v>0</v>
          </cell>
          <cell r="F521">
            <v>0</v>
          </cell>
        </row>
        <row r="522">
          <cell r="A522" t="str">
            <v>ZK980.A211</v>
          </cell>
          <cell r="B522" t="str">
            <v>ZK980</v>
          </cell>
          <cell r="C522">
            <v>0</v>
          </cell>
          <cell r="D522">
            <v>0</v>
          </cell>
          <cell r="E522">
            <v>0</v>
          </cell>
          <cell r="F522">
            <v>0</v>
          </cell>
        </row>
        <row r="523">
          <cell r="A523" t="str">
            <v>ZK981.A213</v>
          </cell>
          <cell r="B523" t="str">
            <v>ZK981</v>
          </cell>
          <cell r="C523">
            <v>0</v>
          </cell>
          <cell r="D523">
            <v>0</v>
          </cell>
          <cell r="E523">
            <v>0</v>
          </cell>
          <cell r="F523">
            <v>0</v>
          </cell>
        </row>
        <row r="524">
          <cell r="A524" t="str">
            <v>ZK985.A210</v>
          </cell>
          <cell r="B524" t="str">
            <v>ZK985</v>
          </cell>
          <cell r="C524">
            <v>0</v>
          </cell>
          <cell r="D524">
            <v>0</v>
          </cell>
          <cell r="E524">
            <v>0</v>
          </cell>
          <cell r="F524">
            <v>0</v>
          </cell>
        </row>
        <row r="525">
          <cell r="A525" t="str">
            <v>ZK990.A240</v>
          </cell>
          <cell r="B525" t="str">
            <v>ZK990</v>
          </cell>
          <cell r="C525">
            <v>0</v>
          </cell>
          <cell r="D525">
            <v>0</v>
          </cell>
          <cell r="E525">
            <v>0</v>
          </cell>
          <cell r="F525">
            <v>0</v>
          </cell>
        </row>
        <row r="526">
          <cell r="A526" t="str">
            <v>ZK990.A241</v>
          </cell>
          <cell r="B526" t="str">
            <v>ZK990</v>
          </cell>
          <cell r="C526">
            <v>0</v>
          </cell>
          <cell r="D526">
            <v>0</v>
          </cell>
          <cell r="E526">
            <v>0</v>
          </cell>
          <cell r="F526">
            <v>0</v>
          </cell>
        </row>
        <row r="527">
          <cell r="A527" t="str">
            <v>ZK991.A240</v>
          </cell>
          <cell r="B527" t="str">
            <v>ZK991</v>
          </cell>
          <cell r="C527">
            <v>0</v>
          </cell>
          <cell r="D527">
            <v>0</v>
          </cell>
          <cell r="E527">
            <v>0</v>
          </cell>
          <cell r="F527">
            <v>0</v>
          </cell>
        </row>
        <row r="528">
          <cell r="A528" t="str">
            <v>ZK991.A241</v>
          </cell>
          <cell r="B528" t="str">
            <v>ZK991</v>
          </cell>
          <cell r="C528">
            <v>0</v>
          </cell>
          <cell r="D528">
            <v>0</v>
          </cell>
          <cell r="E528">
            <v>0</v>
          </cell>
          <cell r="F528">
            <v>0</v>
          </cell>
        </row>
        <row r="529">
          <cell r="A529" t="str">
            <v>ZK992.A240</v>
          </cell>
          <cell r="B529" t="str">
            <v>ZK992</v>
          </cell>
          <cell r="C529">
            <v>0</v>
          </cell>
          <cell r="D529">
            <v>0</v>
          </cell>
          <cell r="E529">
            <v>0</v>
          </cell>
          <cell r="F529">
            <v>0</v>
          </cell>
        </row>
        <row r="530">
          <cell r="A530" t="str">
            <v>ZK992.A241</v>
          </cell>
          <cell r="B530" t="str">
            <v>ZK992</v>
          </cell>
          <cell r="C530">
            <v>0</v>
          </cell>
          <cell r="D530">
            <v>0</v>
          </cell>
          <cell r="E530">
            <v>0</v>
          </cell>
          <cell r="F530">
            <v>0</v>
          </cell>
        </row>
        <row r="531">
          <cell r="A531" t="str">
            <v>ZK993.A050</v>
          </cell>
          <cell r="B531" t="str">
            <v>ZK993</v>
          </cell>
          <cell r="C531">
            <v>0</v>
          </cell>
          <cell r="D531">
            <v>0</v>
          </cell>
          <cell r="E531">
            <v>0</v>
          </cell>
          <cell r="F531">
            <v>0</v>
          </cell>
        </row>
        <row r="532">
          <cell r="A532" t="str">
            <v>ZK993.A060</v>
          </cell>
          <cell r="B532" t="str">
            <v>ZK993</v>
          </cell>
          <cell r="C532">
            <v>0</v>
          </cell>
          <cell r="D532">
            <v>0</v>
          </cell>
          <cell r="E532">
            <v>0</v>
          </cell>
          <cell r="F532">
            <v>0</v>
          </cell>
        </row>
        <row r="533">
          <cell r="A533" t="str">
            <v>ZK994.A042</v>
          </cell>
          <cell r="B533" t="str">
            <v>ZK994</v>
          </cell>
          <cell r="C533">
            <v>0</v>
          </cell>
          <cell r="D533">
            <v>0</v>
          </cell>
          <cell r="E533">
            <v>0</v>
          </cell>
          <cell r="F533">
            <v>0</v>
          </cell>
        </row>
        <row r="534">
          <cell r="A534" t="str">
            <v>ZK996.A100</v>
          </cell>
          <cell r="B534" t="str">
            <v>ZK996</v>
          </cell>
          <cell r="C534">
            <v>0</v>
          </cell>
          <cell r="D534">
            <v>0</v>
          </cell>
          <cell r="E534">
            <v>0</v>
          </cell>
          <cell r="F534">
            <v>0</v>
          </cell>
        </row>
        <row r="535">
          <cell r="A535" t="str">
            <v>ZK996.A210</v>
          </cell>
          <cell r="B535" t="str">
            <v>ZK996</v>
          </cell>
          <cell r="C535">
            <v>0</v>
          </cell>
          <cell r="D535">
            <v>0</v>
          </cell>
          <cell r="E535">
            <v>0</v>
          </cell>
          <cell r="F535">
            <v>0</v>
          </cell>
        </row>
        <row r="536">
          <cell r="A536" t="str">
            <v>ZK997.A210</v>
          </cell>
          <cell r="B536" t="str">
            <v>ZK997</v>
          </cell>
          <cell r="C536">
            <v>0</v>
          </cell>
          <cell r="D536">
            <v>0</v>
          </cell>
          <cell r="E536">
            <v>0</v>
          </cell>
          <cell r="F536">
            <v>0</v>
          </cell>
        </row>
        <row r="537">
          <cell r="A537" t="str">
            <v>ZK998.A210</v>
          </cell>
          <cell r="B537" t="str">
            <v>ZK998</v>
          </cell>
          <cell r="C537">
            <v>0</v>
          </cell>
          <cell r="D537">
            <v>0</v>
          </cell>
          <cell r="E537">
            <v>0</v>
          </cell>
          <cell r="F537">
            <v>0</v>
          </cell>
        </row>
        <row r="538">
          <cell r="A538" t="str">
            <v>ZK999.A210</v>
          </cell>
          <cell r="B538" t="str">
            <v>ZK999</v>
          </cell>
          <cell r="C538">
            <v>0</v>
          </cell>
          <cell r="D538">
            <v>0</v>
          </cell>
          <cell r="E538">
            <v>0</v>
          </cell>
          <cell r="F538">
            <v>0</v>
          </cell>
        </row>
        <row r="539">
          <cell r="D539">
            <v>961292.45999999973</v>
          </cell>
          <cell r="E539">
            <v>3801477.6199999978</v>
          </cell>
          <cell r="F539">
            <v>2224020.2799999993</v>
          </cell>
        </row>
        <row r="540">
          <cell r="D540">
            <v>961292.45999999973</v>
          </cell>
          <cell r="E540">
            <v>3801477.6199999992</v>
          </cell>
          <cell r="F540">
            <v>2221512.5699999989</v>
          </cell>
        </row>
        <row r="541">
          <cell r="D541">
            <v>0</v>
          </cell>
          <cell r="E541">
            <v>0</v>
          </cell>
          <cell r="F541">
            <v>-2507.7100000004284</v>
          </cell>
        </row>
        <row r="542">
          <cell r="A542" t="str">
            <v>INT ENC</v>
          </cell>
          <cell r="F542">
            <v>2507.71</v>
          </cell>
        </row>
        <row r="543">
          <cell r="F543">
            <v>-4.283720045350492E-10</v>
          </cell>
        </row>
      </sheetData>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V32" sqref="V32"/>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WORM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C520</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ZK102.K201.C520</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ZK102.K201.C520</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ZK102.K115.C520</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ZK102.K115.C520</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ZK102.K116.C520</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ZK102.K116.C520</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ZK102.K202.C520</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ZK102.K202.C520</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ZK102.K203.C520</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ZK102.K203.C520</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ZK102.K117.C520</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ZK102.K117.C520</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ZK102..C520</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ZK102..C520</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ZK102..C520</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ZK102..C520</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ZK102..C520</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ZK102..C520</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WORM Festival</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C520</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ZK103.K161.C520</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ZK103.K161.C520</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ZK103.K223.C520</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ZK103.K224.C520</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ZK103.K224.C520</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ZK103.K225.C520</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ZK103.K226.C520</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ZK103.K227.C520</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ZK103..C520</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WORM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C520</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ZK104.K231.C520</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ZK104.K231.C520</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ZK104.K232.C520</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ZK104.K232.C520</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ZK104.K233.C520</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ZK104.K233.C520</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WORM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C520</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ZK105.K237.C520</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ZK105.K237.C520</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ZK105.K238.C520</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ZK105.K238.C520</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ZK105.K239.C520</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ZK105.K239.C520</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ZK105.K240.C520</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ZK105.K240.C520</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WORM Festival</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C520</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ZK106.K244.C520</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ZK106.K244.C520</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ZK106.K245.C520</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ZK106.K245.C520</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ZK106.K246.C520</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ZK106.K246.C520</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ZK106.K247.C520</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ZK106.K247.C520</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ZK106.K247.C520</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ZK106.K128.C520</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ZK106.K128.C520</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ZK106.K248.C520</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ZK106.K248.C520</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ZK106.K249.C520</v>
      </c>
      <c r="C69" s="343" t="s">
        <v>301</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ZK106.K249.C520</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ZK106.K249.C520</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ZK106.K250.C520</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ZK106.K250.C520</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ZK106.K251.C520</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ZK106.K251.C520</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ZK106.K252.C520</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ZK106.K252.C520</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ZK106.K253.C520</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ZK106.K253.C520</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WORM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C520</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ZK107.K136.C520</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ZK107.K136.C520</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ZK107.K257.C520</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ZK107.K257.C520</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ZK107.K258.C520</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ZK107.K258.C520</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ZK107.K259.C520</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ZK107.K259.C520</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ZK107.K260.C520</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ZK107.K260.C520</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ZK107.K261.C520</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ZK107.K261.C520</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ZK107.K145.C520</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ZK107.K145.C520</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ZK107.K137.C520</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ZK107.K137.C520</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ZK107.K265.C520</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ZK107.K265.C520</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WORM Festival</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C520</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ZK108.K162.C520</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ZK108.K162.C520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ZK108.K266.C520</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ZK108.K266.C520</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WORM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C520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ZK109.K270.C520</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ZK109.K270.C520</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ZK109.K271.C520</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ZK109.K271.C520</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ZK109.K138.C520</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ZK109.K138.C520</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ZK109.K158.C520</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ZK109.K158.C520</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ZK109.K159.C520</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ZK109.K159.C520</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ZK109.K272.C520</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ZK109.K272.C520</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ZK109.K273.C520</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ZK109.K273.C520</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ZK109.K274.C520</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ZK109.K274.C520</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WORM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C520</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ZK110.K278.C520</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ZK110.K278.C520</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ZK110.K279.C520</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ZK110.K279.C520</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ZK110.K280.C520</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ZK110.K280.C520</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ZK110.K281.C520</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ZK110.K281.C520</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ZK110.K282.C520</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ZK110.K282.C520</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WORM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C520</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ZK111.K129.C520</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ZK111.K129.C520</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ZK111.K246.C520</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ZK111.K246.C520</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ZK111.K106.C520</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ZK111.K106.C520</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ZK111.K283.C520</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ZK111.K283.C520</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ZK111.K105.C520</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ZK111.K105.C520</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3" workbookViewId="0">
      <selection activeCell="F4493" sqref="F4493"/>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C520</v>
      </c>
      <c r="C1" t="s">
        <v>298</v>
      </c>
      <c r="D1" t="s">
        <v>299</v>
      </c>
      <c r="E1" t="s">
        <v>300</v>
      </c>
      <c r="H1" s="613" t="s">
        <v>5112</v>
      </c>
      <c r="I1" s="613"/>
      <c r="J1" s="613"/>
      <c r="K1" s="613"/>
    </row>
    <row r="2" spans="1:21" ht="15.75" thickBot="1" x14ac:dyDescent="0.3">
      <c r="A2" t="s">
        <v>537</v>
      </c>
      <c r="B2" t="str">
        <f>+A2&amp;"."&amp;$A$1</f>
        <v>ZK100.K101.C520</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25">
      <c r="A3" t="s">
        <v>538</v>
      </c>
      <c r="B3" t="str">
        <f t="shared" ref="B3:B66" si="1">+A3&amp;"."&amp;$A$1</f>
        <v>ZK100.K102.C520</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ZK100.K103.C520</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ZK100.K104.C520</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ZK100.K105.C520</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ZK100.K106.C520</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ZK100.K107.C520</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ZK100.K108.C520</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ZK100.K109.C520</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ZK100.K110.C520</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ZK100.K111.C520</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ZK100.K112.C520</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ZK100.K113.C520</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ZK100.K114.C520</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ZK100.K115.C520</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ZK100.K116.C520</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ZK100.K117.C520</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ZK100.K118.C520</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ZK100.K119.C520</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ZK100.K120.C520</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ZK100.K121.C520</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ZK100.K122.C520</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ZK100.K123.C520</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ZK100.K124.C520</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ZK100.K125.C520</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ZK100.K126.C520</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ZK100.K127.C520</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ZK100.K128.C520</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ZK100.K129.C520</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ZK100.K130.C520</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ZK100.K131.C520</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ZK100.K132.C520</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ZK100.K133.C520</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ZK100.K134.C520</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ZK100.K135.C520</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ZK100.K136.C520</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ZK100.K137.C520</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ZK100.K138.C520</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ZK100.K139.C520</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ZK100.K140.C520</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ZK100.K141.C520</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ZK100.K142.C520</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ZK100.K143.C520</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ZK100.K144.C520</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ZK100.K145.C520</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ZK100.K146.C520</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ZK100.K147.C520</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ZK100.K148.C520</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ZK100.K149.C520</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ZK100.K150.C520</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ZK100.K151.C520</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ZK100.K152.C520</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ZK100.K153.C520</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ZK100.K154.C520</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ZK100.K155.C520</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ZK100.K156.C520</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ZK100.K157.C520</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ZK100.K158.C520</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ZK100.K159.C520</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ZK100.K160.C520</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ZK100.K161.C520</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ZK100.K162.C520</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ZK100.K163.C520</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ZK100.K164.C520</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ZK100.K165.C520</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ZK100.K166.C520</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ZK100.K167.C520</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ZK100.K168.C520</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ZK100.K169.C520</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ZK100.K170.C520</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ZK100.K171.C520</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ZK100.K172.C520</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ZK100.K173.C520</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ZK100.K174.C520</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ZK100.K175.C520</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ZK100.K176.C520</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ZK100.K177.C520</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ZK100.K178.C520</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ZK100.K179.C520</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ZK100.K180.C520</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ZK100.K181.C520</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ZK100.K182.C520</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ZK100.K183.C520</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ZK100.K184.C520</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ZK100.K185.C520</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ZK100.K186.C520</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ZK100.K187.C520</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ZK100.K188.C520</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ZK100.K189.C520</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ZK100.K190.C520</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ZK100.K191.C520</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ZK100.K192.C520</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ZK100.K193.C520</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ZK100.K194.C520</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ZK100.K195.C520</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ZK100.K196.C520</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ZK100.K197.C520</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ZK100.K198.C520</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ZK100.K199.C520</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ZK100.K200.C520</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ZK100.K201.C520</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ZK100.K202.C520</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ZK100.K203.C520</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ZK100.K204.C520</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ZK100.K205.C520</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ZK100.K206.C520</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ZK100.K207.C520</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ZK100.K208.C520</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ZK100.K209.C520</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ZK100.K210.C520</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ZK100.K211.C520</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ZK100.K212.C520</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ZK100.K213.C520</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ZK100.K214.C520</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ZK100.K215.C520</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ZK100.K216.C520</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ZK100.K217.C520</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ZK100.K218.C520</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ZK100.K219.C520</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ZK100.K220.C520</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ZK100.K221.C520</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ZK100.K222.C520</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ZK100.K223.C520</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ZK100.K224.C520</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ZK100.K225.C520</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ZK100.K226.C520</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ZK100.K227.C520</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ZK100.K228.C520</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ZK100.K229.C520</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ZK100.K230.C520</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ZK100.K231.C520</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ZK100.K232.C520</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ZK100.K233.C520</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ZK100.K234.C520</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ZK100.K235.C520</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ZK100.K236.C520</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ZK100.K237.C520</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ZK100.K238.C520</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ZK100.K239.C520</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ZK100.K240.C520</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ZK100.K241.C520</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ZK100.K242.C520</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ZK100.K243.C520</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ZK100.K244.C520</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ZK100.K245.C520</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ZK100.K246.C520</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ZK100.K247.C520</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ZK100.K248.C520</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ZK100.K249.C520</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ZK100.K250.C520</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ZK100.K251.C520</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ZK100.K252.C520</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ZK100.K253.C520</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ZK100.K254.C520</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ZK100.K255.C520</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ZK100.K256.C520</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ZK100.K257.C520</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ZK100.K258.C520</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ZK100.K259.C520</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ZK100.K260.C520</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ZK100.K261.C520</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ZK100.K262.C520</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ZK100.K263.C520</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ZK100.K264.C520</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ZK100.K265.C520</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ZK100.K266.C520</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ZK100.K267.C520</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ZK100.K268.C520</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ZK100.K269.C520</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ZK100.K270.C520</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ZK100.K271.C520</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ZK100.K272.C520</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ZK100.K273.C520</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ZK100.K274.C520</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ZK100.K275.C520</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ZK100.K276.C520</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ZK100.K277.C520</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ZK100.K278.C520</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ZK100.K279.C520</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ZK100.K280.C520</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ZK100.K281.C520</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ZK100.K282.C520</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ZK100.K283.C520</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ZK100.K284.C520</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ZK100.K285.C520</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ZK100.K286.C520</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ZK100.K287.C520</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ZK100.K288.C520</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ZK100.K289.C520</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ZK100.K290.C520</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ZK100.K291.C520</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ZK100.K292.C520</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ZK100.K293.C520</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ZK100.K294.C520</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ZK100.K295.C520</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ZK100.K296.C520</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ZK100.K297.C520</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ZK100.K298.C520</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ZK100.K299.C520</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ZK100.K300.C520</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ZK100.K301.C520</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ZK100.K302.C520</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ZK100.K303.C520</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ZK100.K304.C520</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ZK100.K305.C520</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ZK100.K306.C520</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ZK100.K307.C520</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ZK100.K308.C520</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ZK100.K309.C520</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ZK100.K310.C520</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ZK100.K311.C520</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ZK100.K312.C520</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ZK100.K313.C520</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ZK100.K314.C520</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ZK100.K315.C520</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ZK100.K316.C520</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ZK100.K317.C520</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ZK100.K318.C520</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ZK100.K319.C520</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ZK100.K320.C520</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ZK100.K321.C520</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ZK100.K322.C520</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ZK100.K323.C520</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ZK100.K324.C520</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ZK100.K325.C520</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ZK100.K326.C520</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ZK100.K327.C520</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ZK100.K328.C520</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ZK100.K329.C520</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ZK100.K330.C520</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ZK100.K331.C520</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ZK100.K332.C520</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ZK100.K333.C520</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ZK100.K334.C520</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ZK100.K335.C520</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ZK100.K336.C520</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ZK100.K337.C520</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ZK100.K338.C520</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ZK100.K339.C520</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ZK100.K340.C520</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ZK100.K341.C520</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ZK100.K342.C520</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ZK100.K343.C520</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ZK100.K344.C520</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ZK100.K345.C520</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ZK100.K346.C520</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ZK100.K347.C520</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ZK100.K348.C520</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ZK100.K349.C520</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ZK100.K350.C520</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ZK100.K351.C520</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ZK100.K352.C520</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ZK100.K353.C520</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ZK100.K354.C520</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ZK100.K355.C520</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ZK100.K356.C520</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ZK100.K357.C520</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ZK100.K358.C520</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ZK100.K359.C520</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ZK100.K360.C520</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ZK100.K361.C520</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ZK100.K362.C520</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ZK100.K363.C520</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ZK100.K364.C520</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ZK100.K365.C520</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ZK100.K366.C520</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ZK100.K367.C520</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ZK100.K368.C520</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ZK100.K369.C520</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ZK100.K370.C520</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ZK100.K371.C520</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ZK100.K372.C520</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ZK100.K373.C520</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ZK100.K374.C520</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ZK100.K375.C520</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ZK100.K376.C520</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ZK100.K377.C520</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ZK100.K378.C520</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ZK100.K379.C520</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ZK100.K380.C520</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ZK100.K381.C520</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ZK100.K382.C520</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ZK100.K383.C520</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ZK100.K384.C520</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ZK100.K385.C520</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ZK100.K386.C520</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ZK100.K387.C520</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ZK100.K388.C520</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ZK100.K389.C520</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ZK100.K390.C520</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ZK100.K391.C520</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ZK100.K392.C520</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ZK100.K393.C520</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ZK100.K394.C520</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ZK100.K395.C520</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ZK100.K396.C520</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ZK100.K397.C520</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ZK100.K398.C520</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ZK100.K399.C520</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ZK101.K100.C520</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ZK101.K101.C520</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ZK101.K102.C520</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ZK101.K103.C520</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ZK101.K104.C520</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ZK101.K105.C520</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ZK101.K106.C520</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ZK101.K107.C520</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ZK101.K108.C520</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ZK101.K109.C520</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ZK101.K110.C520</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ZK101.K111.C520</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ZK101.K112.C520</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ZK101.K113.C520</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ZK101.K114.C520</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ZK101.K115.C520</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ZK101.K116.C520</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ZK101.K117.C520</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ZK101.K118.C520</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ZK101.K119.C520</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ZK101.K120.C520</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ZK101.K121.C520</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ZK101.K122.C520</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ZK101.K123.C520</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ZK101.K124.C520</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ZK101.K125.C520</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ZK101.K126.C520</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ZK101.K127.C520</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ZK101.K128.C520</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ZK101.K129.C520</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ZK101.K130.C520</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ZK101.K131.C520</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ZK101.K132.C520</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ZK101.K133.C520</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ZK101.K134.C520</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ZK101.K135.C520</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ZK101.K136.C520</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ZK101.K137.C520</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ZK101.K138.C520</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ZK101.K139.C520</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ZK101.K140.C520</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ZK101.K141.C520</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ZK101.K142.C520</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ZK101.K143.C520</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ZK101.K144.C520</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ZK101.K145.C520</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ZK101.K146.C520</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ZK101.K147.C520</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ZK101.K148.C520</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ZK101.K149.C520</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ZK101.K150.C520</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ZK101.K151.C520</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ZK101.K152.C520</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ZK101.K153.C520</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ZK101.K154.C520</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ZK101.K155.C520</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ZK101.K156.C520</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ZK101.K157.C520</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ZK101.K158.C520</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ZK101.K159.C520</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ZK101.K160.C520</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ZK101.K161.C520</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ZK101.K162.C520</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ZK101.K163.C520</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ZK101.K164.C520</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ZK101.K165.C520</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ZK101.K166.C520</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ZK101.K167.C520</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ZK101.K168.C520</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ZK101.K169.C520</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ZK101.K170.C520</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ZK101.K171.C520</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ZK101.K172.C520</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ZK101.K173.C520</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ZK101.K174.C520</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ZK101.K175.C520</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ZK101.K176.C520</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ZK101.K177.C520</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ZK101.K178.C520</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ZK101.K179.C520</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ZK101.K180.C520</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ZK101.K181.C520</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ZK101.K182.C520</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ZK101.K183.C520</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ZK101.K184.C520</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ZK101.K185.C520</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ZK101.K186.C520</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ZK101.K187.C520</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ZK101.K188.C520</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ZK101.K189.C520</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ZK101.K190.C520</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ZK101.K191.C520</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ZK101.K192.C520</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ZK101.K193.C520</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ZK101.K194.C520</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ZK101.K195.C520</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ZK101.K196.C520</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ZK101.K197.C520</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ZK101.K198.C520</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ZK101.K199.C520</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ZK101.K200.C520</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ZK101.K201.C520</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ZK101.K202.C520</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ZK101.K203.C520</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ZK101.K204.C520</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ZK101.K205.C520</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ZK101.K206.C520</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ZK101.K207.C520</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ZK101.K208.C520</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ZK101.K209.C520</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ZK101.K210.C520</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ZK101.K211.C520</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ZK101.K212.C520</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ZK101.K213.C520</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ZK101.K214.C520</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ZK101.K215.C520</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ZK101.K216.C520</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ZK101.K217.C520</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ZK101.K218.C520</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ZK101.K219.C520</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ZK101.K220.C520</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ZK101.K221.C520</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ZK101.K222.C520</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ZK101.K223.C520</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ZK101.K224.C520</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ZK101.K225.C520</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ZK101.K226.C520</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ZK101.K227.C520</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ZK101.K228.C520</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ZK101.K229.C520</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ZK101.K230.C520</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ZK101.K231.C520</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ZK101.K232.C520</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ZK101.K233.C520</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ZK101.K234.C520</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ZK101.K235.C520</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ZK101.K236.C520</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ZK101.K237.C520</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ZK101.K238.C520</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ZK101.K239.C520</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ZK101.K240.C520</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ZK101.K241.C520</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ZK101.K242.C520</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ZK101.K243.C520</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ZK101.K244.C520</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ZK101.K245.C520</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ZK101.K246.C520</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ZK101.K247.C520</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ZK101.K248.C520</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ZK101.K249.C520</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ZK101.K250.C520</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ZK101.K251.C520</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ZK101.K252.C520</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ZK101.K253.C520</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ZK101.K254.C520</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ZK101.K255.C520</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ZK101.K256.C520</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ZK101.K257.C520</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ZK101.K258.C520</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ZK101.K259.C520</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ZK101.K260.C520</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ZK101.K261.C520</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ZK101.K262.C520</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ZK101.K263.C520</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ZK101.K264.C520</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ZK101.K265.C520</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ZK101.K266.C520</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ZK101.K267.C520</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ZK101.K268.C520</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ZK101.K269.C520</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ZK101.K270.C520</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ZK101.K271.C520</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ZK101.K272.C520</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ZK101.K273.C520</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ZK101.K274.C520</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ZK101.K275.C520</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ZK101.K276.C520</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ZK101.K277.C520</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ZK101.K278.C520</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ZK101.K279.C520</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ZK101.K280.C520</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ZK101.K281.C520</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ZK101.K282.C520</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ZK101.K283.C520</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ZK101.K284.C520</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ZK101.K285.C520</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ZK101.K286.C520</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ZK101.K287.C520</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ZK101.K288.C520</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ZK101.K289.C520</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ZK101.K290.C520</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ZK101.K291.C520</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ZK101.K292.C520</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ZK101.K293.C520</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ZK101.K294.C520</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ZK101.K295.C520</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ZK101.K296.C520</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ZK101.K297.C520</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ZK101.K298.C520</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ZK101.K299.C520</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ZK101.K300.C520</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ZK101.K301.C520</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ZK101.K302.C520</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ZK101.K303.C520</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ZK101.K304.C520</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ZK101.K305.C520</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ZK101.K306.C520</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ZK101.K307.C520</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ZK101.K308.C520</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ZK101.K309.C520</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ZK101.K310.C520</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ZK101.K311.C520</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ZK101.K312.C520</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ZK101.K313.C520</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ZK101.K314.C520</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ZK101.K315.C520</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ZK101.K316.C520</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ZK101.K317.C520</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ZK101.K318.C520</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ZK101.K319.C520</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ZK101.K320.C520</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ZK101.K321.C520</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ZK101.K322.C520</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ZK101.K323.C520</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ZK101.K324.C520</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ZK101.K325.C520</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ZK101.K326.C520</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ZK101.K327.C520</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ZK101.K328.C520</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ZK101.K329.C520</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ZK101.K330.C520</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ZK101.K331.C520</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ZK101.K332.C520</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ZK101.K333.C520</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ZK101.K334.C520</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ZK101.K335.C520</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ZK101.K336.C520</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ZK101.K337.C520</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ZK101.K338.C520</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ZK101.K339.C520</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ZK101.K340.C520</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ZK101.K341.C520</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ZK101.K342.C520</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ZK101.K343.C520</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ZK101.K344.C520</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ZK101.K345.C520</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ZK101.K346.C520</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ZK101.K347.C520</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ZK101.K348.C520</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ZK101.K349.C520</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ZK101.K350.C520</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ZK101.K351.C520</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ZK101.K352.C520</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ZK101.K353.C520</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ZK101.K354.C520</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ZK101.K355.C520</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ZK101.K356.C520</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ZK101.K357.C520</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ZK101.K358.C520</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ZK101.K359.C520</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ZK101.K360.C520</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ZK101.K361.C520</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ZK101.K362.C520</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ZK101.K363.C520</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ZK101.K364.C520</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ZK101.K365.C520</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ZK101.K366.C520</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ZK101.K367.C520</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ZK101.K368.C520</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ZK101.K369.C520</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ZK101.K370.C520</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ZK101.K371.C520</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ZK101.K372.C520</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ZK101.K373.C520</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ZK101.K374.C520</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ZK101.K375.C520</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ZK101.K376.C520</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ZK101.K377.C520</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ZK101.K378.C520</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ZK101.K379.C520</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ZK101.K380.C520</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ZK101.K381.C520</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ZK101.K382.C520</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ZK101.K383.C520</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ZK101.K384.C520</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ZK101.K385.C520</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ZK101.K386.C520</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ZK101.K387.C520</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ZK101.K388.C520</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ZK101.K389.C520</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ZK101.K390.C520</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ZK101.K391.C520</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ZK101.K392.C520</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ZK101.K393.C520</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ZK101.K394.C520</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ZK101.K395.C520</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ZK101.K396.C520</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ZK101.K397.C520</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ZK101.K398.C520</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ZK101.K399.C520</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ZK102.K100.C520</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ZK102.K101.C520</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ZK102.K102.C520</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ZK102.K103.C520</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ZK102.K104.C520</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ZK102.K105.C520</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ZK102.K106.C520</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ZK102.K107.C520</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ZK102.K108.C520</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ZK102.K109.C520</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ZK102.K110.C520</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ZK102.K111.C520</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ZK102.K112.C520</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ZK102.K113.C520</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ZK102.K114.C520</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ZK102.K115.C520</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ZK102.K116.C520</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ZK102.K117.C520</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ZK102.K118.C520</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ZK102.K119.C520</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ZK102.K120.C520</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ZK102.K121.C520</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ZK102.K122.C520</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ZK102.K123.C520</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ZK102.K124.C520</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ZK102.K125.C520</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ZK102.K126.C520</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ZK102.K127.C520</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ZK102.K128.C520</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ZK102.K129.C520</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ZK102.K130.C520</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ZK102.K131.C520</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ZK102.K132.C520</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ZK102.K133.C520</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ZK102.K134.C520</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ZK102.K135.C520</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ZK102.K136.C520</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ZK102.K137.C520</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ZK102.K138.C520</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ZK102.K139.C520</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ZK102.K140.C520</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ZK102.K141.C520</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ZK102.K142.C520</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ZK102.K143.C520</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ZK102.K144.C520</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ZK102.K145.C520</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ZK102.K146.C520</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ZK102.K147.C520</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ZK102.K148.C520</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ZK102.K149.C520</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ZK102.K150.C520</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ZK102.K151.C520</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ZK102.K152.C520</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ZK102.K153.C520</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ZK102.K154.C520</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ZK102.K155.C520</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ZK102.K156.C520</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ZK102.K157.C520</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ZK102.K158.C520</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ZK102.K159.C520</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ZK102.K160.C520</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ZK102.K161.C520</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ZK102.K162.C520</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ZK102.K163.C520</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ZK102.K164.C520</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ZK102.K165.C520</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ZK102.K166.C520</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ZK102.K167.C520</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ZK102.K168.C520</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ZK102.K169.C520</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ZK102.K170.C520</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ZK102.K171.C520</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ZK102.K172.C520</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ZK102.K173.C520</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ZK102.K174.C520</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ZK102.K175.C520</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ZK102.K176.C520</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ZK102.K177.C520</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ZK102.K178.C520</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ZK102.K179.C520</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ZK102.K180.C520</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ZK102.K181.C520</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ZK102.K182.C520</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ZK102.K183.C520</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ZK102.K184.C520</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ZK102.K185.C520</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ZK102.K186.C520</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ZK102.K187.C520</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ZK102.K188.C520</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ZK102.K189.C520</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ZK102.K190.C520</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ZK102.K191.C520</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ZK102.K192.C520</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ZK102.K193.C520</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ZK102.K194.C520</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ZK102.K195.C520</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ZK102.K196.C520</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ZK102.K197.C520</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ZK102.K198.C520</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ZK102.K199.C520</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ZK102.K200.C520</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ZK102.K201.C520</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ZK102.K202.C520</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ZK102.K203.C520</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ZK102.K204.C520</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ZK102.K205.C520</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ZK102.K206.C520</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ZK102.K207.C520</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ZK102.K208.C520</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ZK102.K209.C520</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ZK102.K210.C520</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ZK102.K211.C520</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ZK102.K212.C520</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ZK102.K213.C520</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ZK102.K214.C520</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ZK102.K215.C520</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ZK102.K216.C520</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ZK102.K217.C520</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ZK102.K218.C520</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ZK102.K219.C520</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ZK102.K220.C520</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ZK102.K221.C520</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ZK102.K222.C520</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ZK102.K223.C520</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ZK102.K224.C520</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ZK102.K225.C520</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ZK102.K226.C520</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ZK102.K227.C520</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ZK102.K228.C520</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ZK102.K229.C520</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ZK102.K230.C520</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ZK102.K231.C520</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ZK102.K232.C520</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ZK102.K233.C520</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ZK102.K234.C520</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ZK102.K235.C520</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ZK102.K236.C520</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ZK102.K237.C520</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ZK102.K238.C520</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ZK102.K239.C520</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ZK102.K240.C520</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ZK102.K241.C520</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ZK102.K242.C520</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ZK102.K243.C520</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ZK102.K244.C520</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ZK102.K245.C520</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ZK102.K246.C520</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ZK102.K247.C520</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ZK102.K248.C520</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ZK102.K249.C520</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ZK102.K250.C520</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ZK102.K251.C520</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ZK102.K252.C520</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ZK102.K253.C520</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ZK102.K254.C520</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ZK102.K255.C520</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ZK102.K256.C520</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ZK102.K257.C520</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ZK102.K258.C520</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ZK102.K259.C520</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ZK102.K260.C520</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ZK102.K261.C520</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ZK102.K262.C520</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ZK102.K263.C520</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ZK102.K264.C520</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ZK102.K265.C520</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ZK102.K266.C520</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ZK102.K267.C520</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ZK102.K268.C520</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ZK102.K269.C520</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ZK102.K270.C520</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ZK102.K271.C520</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ZK102.K272.C520</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ZK102.K273.C520</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ZK102.K274.C520</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ZK102.K275.C520</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ZK102.K276.C520</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ZK102.K277.C520</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ZK102.K278.C520</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ZK102.K279.C520</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ZK102.K280.C520</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ZK102.K281.C520</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ZK102.K282.C520</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ZK102.K283.C520</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ZK102.K284.C520</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ZK102.K285.C520</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ZK102.K286.C520</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ZK102.K287.C520</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ZK102.K288.C520</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ZK102.K289.C520</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ZK102.K290.C520</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ZK102.K291.C520</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ZK102.K292.C520</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ZK102.K293.C520</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ZK102.K294.C520</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ZK102.K295.C520</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ZK102.K296.C520</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ZK102.K297.C520</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ZK102.K298.C520</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ZK102.K299.C520</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ZK102.K300.C520</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ZK102.K301.C520</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ZK102.K302.C520</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ZK102.K303.C520</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ZK102.K304.C520</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ZK102.K305.C520</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ZK102.K306.C520</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ZK102.K307.C520</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ZK102.K308.C520</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ZK102.K309.C520</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ZK102.K310.C520</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ZK102.K311.C520</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ZK102.K312.C520</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ZK102.K313.C520</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ZK102.K314.C520</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ZK102.K315.C520</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ZK102.K316.C520</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ZK102.K317.C520</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ZK102.K318.C520</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ZK102.K319.C520</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ZK102.K320.C520</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ZK102.K321.C520</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ZK102.K322.C520</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ZK102.K323.C520</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ZK102.K324.C520</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ZK102.K325.C520</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ZK102.K326.C520</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ZK102.K327.C520</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ZK102.K328.C520</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ZK102.K329.C520</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ZK102.K330.C520</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ZK102.K331.C520</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ZK102.K332.C520</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ZK102.K333.C520</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ZK102.K334.C520</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ZK102.K335.C520</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ZK102.K336.C520</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ZK102.K337.C520</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ZK102.K338.C520</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ZK102.K339.C520</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ZK102.K340.C520</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ZK102.K341.C520</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ZK102.K342.C520</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ZK102.K343.C520</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ZK102.K344.C520</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ZK102.K345.C520</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ZK102.K346.C520</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ZK102.K347.C520</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ZK102.K348.C520</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ZK102.K349.C520</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ZK102.K350.C520</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ZK102.K351.C520</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ZK102.K352.C520</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ZK102.K353.C520</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ZK102.K354.C520</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ZK102.K355.C520</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ZK102.K356.C520</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ZK102.K357.C520</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ZK102.K358.C520</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ZK102.K359.C520</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ZK102.K360.C520</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ZK102.K361.C520</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ZK102.K362.C520</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ZK102.K363.C520</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ZK102.K364.C520</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ZK102.K365.C520</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ZK102.K366.C520</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ZK102.K367.C520</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ZK102.K368.C520</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ZK102.K369.C520</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ZK102.K370.C520</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ZK102.K371.C520</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ZK102.K372.C520</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ZK102.K373.C520</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ZK102.K374.C520</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ZK102.K375.C520</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ZK102.K376.C520</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ZK102.K377.C520</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ZK102.K378.C520</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ZK102.K379.C520</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ZK102.K380.C520</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ZK102.K381.C520</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ZK102.K382.C520</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ZK102.K383.C520</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ZK102.K384.C520</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ZK102.K385.C520</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ZK102.K386.C520</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ZK102.K387.C520</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ZK102.K388.C520</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ZK102.K389.C520</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ZK102.K390.C520</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ZK102.K391.C520</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ZK102.K392.C520</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ZK102.K393.C520</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ZK102.K394.C520</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ZK102.K395.C520</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ZK102.K396.C520</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ZK102.K397.C520</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ZK102.K398.C520</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ZK102.K399.C520</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ZK103.K100.C520</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ZK103.K101.C520</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ZK103.K102.C520</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ZK103.K103.C520</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ZK103.K104.C520</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ZK103.K105.C520</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ZK103.K106.C520</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ZK103.K107.C520</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ZK103.K108.C520</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ZK103.K109.C520</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ZK103.K110.C520</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ZK103.K111.C520</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ZK103.K112.C520</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ZK103.K113.C520</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ZK103.K114.C520</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ZK103.K115.C520</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ZK103.K116.C520</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ZK103.K117.C520</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ZK103.K118.C520</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ZK103.K119.C520</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ZK103.K120.C520</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ZK103.K121.C520</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ZK103.K122.C520</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ZK103.K123.C520</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ZK103.K124.C520</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ZK103.K125.C520</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ZK103.K126.C520</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ZK103.K127.C520</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ZK103.K128.C520</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ZK103.K129.C520</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ZK103.K130.C520</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ZK103.K131.C520</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ZK103.K132.C520</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ZK103.K133.C520</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ZK103.K134.C520</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ZK103.K135.C520</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ZK103.K136.C520</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ZK103.K137.C520</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ZK103.K138.C520</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ZK103.K139.C520</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ZK103.K140.C520</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ZK103.K141.C520</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ZK103.K142.C520</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ZK103.K143.C520</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ZK103.K144.C520</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ZK103.K145.C520</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ZK103.K146.C520</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ZK103.K147.C520</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ZK103.K148.C520</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ZK103.K149.C520</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ZK103.K150.C520</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ZK103.K151.C520</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ZK103.K152.C520</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ZK103.K153.C520</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ZK103.K154.C520</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ZK103.K155.C520</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ZK103.K156.C520</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ZK103.K157.C520</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ZK103.K158.C520</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ZK103.K159.C520</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ZK103.K160.C520</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ZK103.K161.C520</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ZK103.K162.C520</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ZK103.K163.C520</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ZK103.K164.C520</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ZK103.K165.C520</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ZK103.K166.C520</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ZK103.K167.C520</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ZK103.K168.C520</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ZK103.K169.C520</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ZK103.K170.C520</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ZK103.K171.C520</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ZK103.K172.C520</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ZK103.K173.C520</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ZK103.K174.C520</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ZK103.K175.C520</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ZK103.K176.C520</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ZK103.K177.C520</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ZK103.K178.C520</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ZK103.K179.C520</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ZK103.K180.C520</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ZK103.K181.C520</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ZK103.K182.C520</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ZK103.K183.C520</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ZK103.K184.C520</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ZK103.K185.C520</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ZK103.K186.C520</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ZK103.K187.C520</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ZK103.K188.C520</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ZK103.K189.C520</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ZK103.K190.C520</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ZK103.K191.C520</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ZK103.K192.C520</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ZK103.K193.C520</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ZK103.K194.C520</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ZK103.K195.C520</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ZK103.K196.C520</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ZK103.K197.C520</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ZK103.K198.C520</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ZK103.K199.C520</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ZK103.K200.C520</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ZK103.K201.C520</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ZK103.K202.C520</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ZK103.K203.C520</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ZK103.K204.C520</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ZK103.K205.C520</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ZK103.K206.C520</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ZK103.K207.C520</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ZK103.K208.C520</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ZK103.K209.C520</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ZK103.K210.C520</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ZK103.K211.C520</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ZK103.K212.C520</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ZK103.K213.C520</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ZK103.K214.C520</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ZK103.K215.C520</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ZK103.K216.C520</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ZK103.K217.C520</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ZK103.K218.C520</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ZK103.K219.C520</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ZK103.K220.C520</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ZK103.K221.C520</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ZK103.K222.C520</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ZK103.K223.C520</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ZK103.K224.C520</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ZK103.K225.C520</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ZK103.K226.C520</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ZK103.K227.C520</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ZK103.K228.C520</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ZK103.K229.C520</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ZK103.K230.C520</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ZK103.K231.C520</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ZK103.K232.C520</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ZK103.K233.C520</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ZK103.K234.C520</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ZK103.K235.C520</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ZK103.K236.C520</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ZK103.K237.C520</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ZK103.K238.C520</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ZK103.K239.C520</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ZK103.K240.C520</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ZK103.K241.C520</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ZK103.K242.C520</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ZK103.K243.C520</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ZK103.K244.C520</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ZK103.K245.C520</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ZK103.K246.C520</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ZK103.K247.C520</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ZK103.K248.C520</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ZK103.K249.C520</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ZK103.K250.C520</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ZK103.K251.C520</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ZK103.K252.C520</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ZK103.K253.C520</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ZK103.K254.C520</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ZK103.K255.C520</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ZK103.K256.C520</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ZK103.K257.C520</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ZK103.K258.C520</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ZK103.K259.C520</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ZK103.K260.C520</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ZK103.K261.C520</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ZK103.K262.C520</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ZK103.K263.C520</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ZK103.K264.C520</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ZK103.K265.C520</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ZK103.K266.C520</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ZK103.K267.C520</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ZK103.K268.C520</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ZK103.K269.C520</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ZK103.K270.C520</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ZK103.K271.C520</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ZK103.K272.C520</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ZK103.K273.C520</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ZK103.K274.C520</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ZK103.K275.C520</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ZK103.K276.C520</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ZK103.K277.C520</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ZK103.K278.C520</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ZK103.K279.C520</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ZK103.K280.C520</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ZK103.K281.C520</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ZK103.K282.C520</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ZK103.K283.C520</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ZK103.K284.C520</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ZK103.K285.C520</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ZK103.K286.C520</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ZK103.K287.C520</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ZK103.K288.C520</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ZK103.K289.C520</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ZK103.K290.C520</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ZK103.K291.C520</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ZK103.K292.C520</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ZK103.K293.C520</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ZK103.K294.C520</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ZK103.K295.C520</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ZK103.K296.C520</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ZK103.K297.C520</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ZK103.K298.C520</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ZK103.K299.C520</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ZK103.K300.C520</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ZK103.K301.C520</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ZK103.K302.C520</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ZK103.K303.C520</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ZK103.K304.C520</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ZK103.K305.C520</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ZK103.K306.C520</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ZK103.K307.C520</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ZK103.K308.C520</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ZK103.K309.C520</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ZK103.K310.C520</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ZK103.K311.C520</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ZK103.K312.C520</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ZK103.K313.C520</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ZK103.K314.C520</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ZK103.K315.C520</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ZK103.K316.C520</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ZK103.K317.C520</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ZK103.K318.C520</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ZK103.K319.C520</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ZK103.K320.C520</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ZK103.K321.C520</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ZK103.K322.C520</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ZK103.K323.C520</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ZK103.K324.C520</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ZK103.K325.C520</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ZK103.K326.C520</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ZK103.K327.C520</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ZK103.K328.C520</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ZK103.K329.C520</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ZK103.K330.C520</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ZK103.K331.C520</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ZK103.K332.C520</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ZK103.K333.C520</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ZK103.K334.C520</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ZK103.K335.C520</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ZK103.K336.C520</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ZK103.K337.C520</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ZK103.K338.C520</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ZK103.K339.C520</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ZK103.K340.C520</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ZK103.K341.C520</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ZK103.K342.C520</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ZK103.K343.C520</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ZK103.K344.C520</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ZK103.K345.C520</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ZK103.K346.C520</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ZK103.K347.C520</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ZK103.K348.C520</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ZK103.K349.C520</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ZK103.K350.C520</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ZK103.K351.C520</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ZK103.K352.C520</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ZK103.K353.C520</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ZK103.K354.C520</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ZK103.K355.C520</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ZK103.K356.C520</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ZK103.K357.C520</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ZK103.K358.C520</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ZK103.K359.C520</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ZK103.K360.C520</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ZK103.K361.C520</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ZK103.K362.C520</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ZK103.K363.C520</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ZK103.K364.C520</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ZK103.K365.C520</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ZK103.K366.C520</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ZK103.K367.C520</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ZK103.K368.C520</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ZK103.K369.C520</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ZK103.K370.C520</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ZK103.K371.C520</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ZK103.K372.C520</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ZK103.K373.C520</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ZK103.K374.C520</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ZK103.K375.C520</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ZK103.K376.C520</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ZK103.K377.C520</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ZK103.K378.C520</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ZK103.K379.C520</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ZK103.K380.C520</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ZK103.K381.C520</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ZK103.K382.C520</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ZK103.K383.C520</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ZK103.K384.C520</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ZK103.K385.C520</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ZK103.K386.C520</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ZK103.K387.C520</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ZK103.K388.C520</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ZK103.K389.C520</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ZK103.K390.C520</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ZK103.K391.C520</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ZK103.K392.C520</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ZK103.K393.C520</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ZK103.K394.C520</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ZK103.K395.C520</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ZK103.K396.C520</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ZK103.K397.C520</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ZK103.K398.C520</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ZK103.K399.C520</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ZK104.K100.C520</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ZK104.K101.C520</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ZK104.K102.C520</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ZK104.K103.C520</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ZK104.K104.C520</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ZK104.K105.C520</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ZK104.K106.C520</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ZK104.K107.C520</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ZK104.K108.C520</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ZK104.K109.C520</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ZK104.K110.C520</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ZK104.K111.C520</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ZK104.K112.C520</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ZK104.K113.C520</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ZK104.K114.C520</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ZK104.K115.C520</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ZK104.K116.C520</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ZK104.K117.C520</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ZK104.K118.C520</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ZK104.K119.C520</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ZK104.K120.C520</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ZK104.K121.C520</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ZK104.K122.C520</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ZK104.K123.C520</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ZK104.K124.C520</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ZK104.K125.C520</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ZK104.K126.C520</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ZK104.K127.C520</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ZK104.K128.C520</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ZK104.K129.C520</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ZK104.K130.C520</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ZK104.K131.C520</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ZK104.K132.C520</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ZK104.K133.C520</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ZK104.K134.C520</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ZK104.K135.C520</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ZK104.K136.C520</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ZK104.K137.C520</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ZK104.K138.C520</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ZK104.K139.C520</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ZK104.K140.C520</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ZK104.K141.C520</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ZK104.K142.C520</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ZK104.K143.C520</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ZK104.K144.C520</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ZK104.K145.C520</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ZK104.K146.C520</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ZK104.K147.C520</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ZK104.K148.C520</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ZK104.K149.C520</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ZK104.K150.C520</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ZK104.K151.C520</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ZK104.K152.C520</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ZK104.K153.C520</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ZK104.K154.C520</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ZK104.K155.C520</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ZK104.K156.C520</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ZK104.K157.C520</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ZK104.K158.C520</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ZK104.K159.C520</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ZK104.K160.C520</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ZK104.K161.C520</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ZK104.K162.C520</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ZK104.K163.C520</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ZK104.K164.C520</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ZK104.K165.C520</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ZK104.K166.C520</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ZK104.K167.C520</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ZK104.K168.C520</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ZK104.K169.C520</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ZK104.K170.C520</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ZK104.K171.C520</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ZK104.K172.C520</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ZK104.K173.C520</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ZK104.K174.C520</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ZK104.K175.C520</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ZK104.K176.C520</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ZK104.K177.C520</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ZK104.K178.C520</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ZK104.K179.C520</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ZK104.K180.C520</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ZK104.K181.C520</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ZK104.K182.C520</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ZK104.K183.C520</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ZK104.K184.C520</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ZK104.K185.C520</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ZK104.K186.C520</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ZK104.K187.C520</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ZK104.K188.C520</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ZK104.K189.C520</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ZK104.K190.C520</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ZK104.K191.C520</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ZK104.K192.C520</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ZK104.K193.C520</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ZK104.K194.C520</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ZK104.K195.C520</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ZK104.K196.C520</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ZK104.K197.C520</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ZK104.K198.C520</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ZK104.K199.C520</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ZK104.K200.C520</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ZK104.K201.C520</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ZK104.K202.C520</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ZK104.K203.C520</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ZK104.K204.C520</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ZK104.K205.C520</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ZK104.K206.C520</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ZK104.K207.C520</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ZK104.K208.C520</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ZK104.K209.C520</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ZK104.K210.C520</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ZK104.K211.C520</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ZK104.K212.C520</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ZK104.K213.C520</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ZK104.K214.C520</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ZK104.K215.C520</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ZK104.K216.C520</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ZK104.K217.C520</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ZK104.K218.C520</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ZK104.K219.C520</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ZK104.K220.C520</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ZK104.K221.C520</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ZK104.K222.C520</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ZK104.K223.C520</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ZK104.K224.C520</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ZK104.K225.C520</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ZK104.K226.C520</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ZK104.K227.C520</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ZK104.K228.C520</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ZK104.K229.C520</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ZK104.K230.C520</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ZK104.K231.C520</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ZK104.K232.C520</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ZK104.K233.C520</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ZK104.K234.C520</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ZK104.K235.C520</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ZK104.K236.C520</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ZK104.K237.C520</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ZK104.K238.C520</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ZK104.K239.C520</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ZK104.K240.C520</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ZK104.K241.C520</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ZK104.K242.C520</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ZK104.K243.C520</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ZK104.K244.C520</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ZK104.K245.C520</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ZK104.K246.C520</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ZK104.K247.C520</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ZK104.K248.C520</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ZK104.K249.C520</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ZK104.K250.C520</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ZK104.K251.C520</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ZK104.K252.C520</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ZK104.K253.C520</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ZK104.K254.C520</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ZK104.K255.C520</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ZK104.K256.C520</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ZK104.K257.C520</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ZK104.K258.C520</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ZK104.K259.C520</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ZK104.K260.C520</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ZK104.K261.C520</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ZK104.K262.C520</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ZK104.K263.C520</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ZK104.K264.C520</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ZK104.K265.C520</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ZK104.K266.C520</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ZK104.K267.C520</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ZK104.K268.C520</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ZK104.K269.C520</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ZK104.K270.C520</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ZK104.K271.C520</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ZK104.K272.C520</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ZK104.K273.C520</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ZK104.K274.C520</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ZK104.K275.C520</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ZK104.K276.C520</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ZK104.K277.C520</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ZK104.K278.C520</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ZK104.K279.C520</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ZK104.K280.C520</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ZK104.K281.C520</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ZK104.K282.C520</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ZK104.K283.C520</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ZK104.K284.C520</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ZK104.K285.C520</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ZK104.K286.C520</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ZK104.K287.C520</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ZK104.K288.C520</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ZK104.K289.C520</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ZK104.K290.C520</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ZK104.K291.C520</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ZK104.K292.C520</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ZK104.K293.C520</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ZK104.K294.C520</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ZK104.K295.C520</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ZK104.K296.C520</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ZK104.K297.C520</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ZK104.K298.C520</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ZK104.K299.C520</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ZK104.K300.C520</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ZK104.K301.C520</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ZK104.K302.C520</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ZK104.K303.C520</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ZK104.K304.C520</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ZK104.K305.C520</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ZK104.K306.C520</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ZK104.K307.C520</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ZK104.K308.C520</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ZK104.K309.C520</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ZK104.K310.C520</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ZK104.K311.C520</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ZK104.K312.C520</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ZK104.K313.C520</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ZK104.K314.C520</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ZK104.K315.C520</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ZK104.K316.C520</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ZK104.K317.C520</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ZK104.K318.C520</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ZK104.K319.C520</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ZK104.K320.C520</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ZK104.K321.C520</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ZK104.K322.C520</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ZK104.K323.C520</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ZK104.K324.C520</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ZK104.K325.C520</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ZK104.K326.C520</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ZK104.K327.C520</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ZK104.K328.C520</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ZK104.K329.C520</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ZK104.K330.C520</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ZK104.K331.C520</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ZK104.K332.C520</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ZK104.K333.C520</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ZK104.K334.C520</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ZK104.K335.C520</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ZK104.K336.C520</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ZK104.K337.C520</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ZK104.K338.C520</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ZK104.K339.C520</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ZK104.K340.C520</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ZK104.K341.C520</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ZK104.K342.C520</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ZK104.K343.C520</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ZK104.K344.C520</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ZK104.K345.C520</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ZK104.K346.C520</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ZK104.K347.C520</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ZK104.K348.C520</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ZK104.K349.C520</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ZK104.K350.C520</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ZK104.K351.C520</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ZK104.K352.C520</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ZK104.K353.C520</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ZK104.K354.C520</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ZK104.K355.C520</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ZK104.K356.C520</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ZK104.K357.C520</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ZK104.K358.C520</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ZK104.K359.C520</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ZK104.K360.C520</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ZK104.K361.C520</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ZK104.K362.C520</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ZK104.K363.C520</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ZK104.K364.C520</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ZK104.K365.C520</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ZK104.K366.C520</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ZK104.K367.C520</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ZK104.K368.C520</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ZK104.K369.C520</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ZK104.K370.C520</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ZK104.K371.C520</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ZK104.K372.C520</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ZK104.K373.C520</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ZK104.K374.C520</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ZK104.K375.C520</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ZK104.K376.C520</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ZK104.K377.C520</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ZK104.K378.C520</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ZK104.K379.C520</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ZK104.K380.C520</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ZK104.K381.C520</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ZK104.K382.C520</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ZK104.K383.C520</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ZK104.K384.C520</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ZK104.K385.C520</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ZK104.K386.C520</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ZK104.K387.C520</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ZK104.K388.C520</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ZK104.K389.C520</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ZK104.K390.C520</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ZK104.K391.C520</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ZK104.K392.C520</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ZK104.K393.C520</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ZK104.K394.C520</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ZK104.K395.C520</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ZK104.K396.C520</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ZK104.K397.C520</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ZK104.K398.C520</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ZK104.K399.C520</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ZK105.K100.C520</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ZK105.K101.C520</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ZK105.K102.C520</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ZK105.K103.C520</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ZK105.K104.C520</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ZK105.K105.C520</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ZK105.K106.C520</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ZK105.K107.C520</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ZK105.K108.C520</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ZK105.K109.C520</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ZK105.K110.C520</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ZK105.K111.C520</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ZK105.K112.C520</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ZK105.K113.C520</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ZK105.K114.C520</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ZK105.K115.C520</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ZK105.K116.C520</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ZK105.K117.C520</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ZK105.K118.C520</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ZK105.K119.C520</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ZK105.K120.C520</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ZK105.K121.C520</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ZK105.K122.C520</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ZK105.K123.C520</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ZK105.K124.C520</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ZK105.K125.C520</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ZK105.K126.C520</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ZK105.K127.C520</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ZK105.K128.C520</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ZK105.K129.C520</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ZK105.K130.C520</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ZK105.K131.C520</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ZK105.K132.C520</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ZK105.K133.C520</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ZK105.K134.C520</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ZK105.K135.C520</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ZK105.K136.C520</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ZK105.K137.C520</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ZK105.K138.C520</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ZK105.K139.C520</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ZK105.K140.C520</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ZK105.K141.C520</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ZK105.K142.C520</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ZK105.K143.C520</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ZK105.K144.C520</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ZK105.K145.C520</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ZK105.K146.C520</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ZK105.K147.C520</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ZK105.K148.C520</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ZK105.K149.C520</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ZK105.K150.C520</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ZK105.K151.C520</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ZK105.K152.C520</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ZK105.K153.C520</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ZK105.K154.C520</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ZK105.K155.C520</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ZK105.K156.C520</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ZK105.K157.C520</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ZK105.K158.C520</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ZK105.K159.C520</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ZK105.K160.C520</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ZK105.K161.C520</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ZK105.K162.C520</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ZK105.K163.C520</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ZK105.K164.C520</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ZK105.K165.C520</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ZK105.K166.C520</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ZK105.K167.C520</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ZK105.K168.C520</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ZK105.K169.C520</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ZK105.K170.C520</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ZK105.K171.C520</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ZK105.K172.C520</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ZK105.K173.C520</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ZK105.K174.C520</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ZK105.K175.C520</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ZK105.K176.C520</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ZK105.K177.C520</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ZK105.K178.C520</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ZK105.K179.C520</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ZK105.K180.C520</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ZK105.K181.C520</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ZK105.K182.C520</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ZK105.K183.C520</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ZK105.K184.C520</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ZK105.K185.C520</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ZK105.K186.C520</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ZK105.K187.C520</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ZK105.K188.C520</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ZK105.K189.C520</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ZK105.K190.C520</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ZK105.K191.C520</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ZK105.K192.C520</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ZK105.K193.C520</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ZK105.K194.C520</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ZK105.K195.C520</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ZK105.K196.C520</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ZK105.K197.C520</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ZK105.K198.C520</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ZK105.K199.C520</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ZK105.K200.C520</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ZK105.K201.C520</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ZK105.K202.C520</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ZK105.K203.C520</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ZK105.K204.C520</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ZK105.K205.C520</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ZK105.K206.C520</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ZK105.K207.C520</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ZK105.K208.C520</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ZK105.K209.C520</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ZK105.K210.C520</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ZK105.K211.C520</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ZK105.K212.C520</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ZK105.K213.C520</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ZK105.K214.C520</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ZK105.K215.C520</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ZK105.K216.C520</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ZK105.K217.C520</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ZK105.K218.C520</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ZK105.K219.C520</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ZK105.K220.C520</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ZK105.K221.C520</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ZK105.K222.C520</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ZK105.K223.C520</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ZK105.K224.C520</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ZK105.K225.C520</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ZK105.K226.C520</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ZK105.K227.C520</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ZK105.K228.C520</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ZK105.K229.C520</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ZK105.K230.C520</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ZK105.K231.C520</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ZK105.K232.C520</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ZK105.K233.C520</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ZK105.K234.C520</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ZK105.K235.C520</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ZK105.K236.C520</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ZK105.K237.C520</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ZK105.K238.C520</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ZK105.K239.C520</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ZK105.K240.C520</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ZK105.K241.C520</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ZK105.K242.C520</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ZK105.K243.C520</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ZK105.K244.C520</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ZK105.K245.C520</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ZK105.K246.C520</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ZK105.K247.C520</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ZK105.K248.C520</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ZK105.K249.C520</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ZK105.K250.C520</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ZK105.K251.C520</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ZK105.K252.C520</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ZK105.K253.C520</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ZK105.K254.C520</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ZK105.K255.C520</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ZK105.K256.C520</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ZK105.K257.C520</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ZK105.K258.C520</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ZK105.K259.C520</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ZK105.K260.C520</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ZK105.K261.C520</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ZK105.K262.C520</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ZK105.K263.C520</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ZK105.K264.C520</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ZK105.K265.C520</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ZK105.K266.C520</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ZK105.K267.C520</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ZK105.K268.C520</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ZK105.K269.C520</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ZK105.K270.C520</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ZK105.K271.C520</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ZK105.K272.C520</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ZK105.K273.C520</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ZK105.K274.C520</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ZK105.K275.C520</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ZK105.K276.C520</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ZK105.K277.C520</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ZK105.K278.C520</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ZK105.K279.C520</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ZK105.K280.C520</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ZK105.K281.C520</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ZK105.K282.C520</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ZK105.K283.C520</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ZK105.K284.C520</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ZK105.K285.C520</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ZK105.K286.C520</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ZK105.K287.C520</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ZK105.K288.C520</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ZK105.K289.C520</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ZK105.K290.C520</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ZK105.K291.C520</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ZK105.K292.C520</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ZK105.K293.C520</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ZK105.K294.C520</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ZK105.K295.C520</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ZK105.K296.C520</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ZK105.K297.C520</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ZK105.K298.C520</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ZK105.K299.C520</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ZK105.K300.C520</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ZK105.K301.C520</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ZK105.K302.C520</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ZK105.K303.C520</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ZK105.K304.C520</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ZK105.K305.C520</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ZK105.K306.C520</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ZK105.K307.C520</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ZK105.K308.C520</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ZK105.K309.C520</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ZK105.K310.C520</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ZK105.K311.C520</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ZK105.K312.C520</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ZK105.K313.C520</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ZK105.K314.C520</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ZK105.K315.C520</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ZK105.K316.C520</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ZK105.K317.C520</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ZK105.K318.C520</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ZK105.K319.C520</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ZK105.K320.C520</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ZK105.K321.C520</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ZK105.K322.C520</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ZK105.K323.C520</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ZK105.K324.C520</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ZK105.K325.C520</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ZK105.K326.C520</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ZK105.K327.C520</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ZK105.K328.C520</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ZK105.K329.C520</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ZK105.K330.C520</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ZK105.K331.C520</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ZK105.K332.C520</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ZK105.K333.C520</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ZK105.K334.C520</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ZK105.K335.C520</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ZK105.K336.C520</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ZK105.K337.C520</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ZK105.K338.C520</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ZK105.K339.C520</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ZK105.K340.C520</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ZK105.K341.C520</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ZK105.K342.C520</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ZK105.K343.C520</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ZK105.K344.C520</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ZK105.K345.C520</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ZK105.K346.C520</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ZK105.K347.C520</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ZK105.K348.C520</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ZK105.K349.C520</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ZK105.K350.C520</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ZK105.K351.C520</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ZK105.K352.C520</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ZK105.K353.C520</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ZK105.K354.C520</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ZK105.K355.C520</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ZK105.K356.C520</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ZK105.K357.C520</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ZK105.K358.C520</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ZK105.K359.C520</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ZK105.K360.C520</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ZK105.K361.C520</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ZK105.K362.C520</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ZK105.K363.C520</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ZK105.K364.C520</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ZK105.K365.C520</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ZK105.K366.C520</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ZK105.K367.C520</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ZK105.K368.C520</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ZK105.K369.C520</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ZK105.K370.C520</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ZK105.K371.C520</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ZK105.K372.C520</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ZK105.K373.C520</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ZK105.K374.C520</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ZK105.K375.C520</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ZK105.K376.C520</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ZK105.K377.C520</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ZK105.K378.C520</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ZK105.K379.C520</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ZK105.K380.C520</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ZK105.K381.C520</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ZK105.K382.C520</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ZK105.K383.C520</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ZK105.K384.C520</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ZK105.K385.C520</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ZK105.K386.C520</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ZK105.K387.C520</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ZK105.K388.C520</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ZK105.K389.C520</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ZK105.K390.C520</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ZK105.K391.C520</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ZK105.K392.C520</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ZK105.K393.C520</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ZK105.K394.C520</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ZK105.K395.C520</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ZK105.K396.C520</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ZK105.K397.C520</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ZK105.K398.C520</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ZK105.K399.C520</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ZK106.K100.C520</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ZK106.K101.C520</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ZK106.K102.C520</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ZK106.K103.C520</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ZK106.K104.C520</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ZK106.K105.C520</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ZK106.K106.C520</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ZK106.K107.C520</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ZK106.K108.C520</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ZK106.K109.C520</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ZK106.K110.C520</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ZK106.K111.C520</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ZK106.K112.C520</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ZK106.K113.C520</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ZK106.K114.C520</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ZK106.K115.C520</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ZK106.K116.C520</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ZK106.K117.C520</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ZK106.K118.C520</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ZK106.K119.C520</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ZK106.K120.C520</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ZK106.K121.C520</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ZK106.K122.C520</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ZK106.K123.C520</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ZK106.K124.C520</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ZK106.K125.C520</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ZK106.K126.C520</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ZK106.K127.C520</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ZK106.K128.C520</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ZK106.K129.C520</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ZK106.K130.C520</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ZK106.K131.C520</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ZK106.K132.C520</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ZK106.K133.C520</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ZK106.K134.C520</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ZK106.K135.C520</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ZK106.K136.C520</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ZK106.K137.C520</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ZK106.K138.C520</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ZK106.K139.C520</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ZK106.K140.C520</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ZK106.K141.C520</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ZK106.K142.C520</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ZK106.K143.C520</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ZK106.K144.C520</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ZK106.K145.C520</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ZK106.K146.C520</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ZK106.K147.C520</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ZK106.K148.C520</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ZK106.K149.C520</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ZK106.K150.C520</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ZK106.K151.C520</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ZK106.K152.C520</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ZK106.K153.C520</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ZK106.K154.C520</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ZK106.K155.C520</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ZK106.K156.C520</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ZK106.K157.C520</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ZK106.K158.C520</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ZK106.K159.C520</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ZK106.K160.C520</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ZK106.K161.C520</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ZK106.K162.C520</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ZK106.K163.C520</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ZK106.K164.C520</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ZK106.K165.C520</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ZK106.K166.C520</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ZK106.K167.C520</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ZK106.K168.C520</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ZK106.K169.C520</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ZK106.K170.C520</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ZK106.K171.C520</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ZK106.K172.C520</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ZK106.K173.C520</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ZK106.K174.C520</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ZK106.K175.C520</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ZK106.K176.C520</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ZK106.K177.C520</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ZK106.K178.C520</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ZK106.K179.C520</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ZK106.K180.C520</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ZK106.K181.C520</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ZK106.K182.C520</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ZK106.K183.C520</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ZK106.K184.C520</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ZK106.K185.C520</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ZK106.K186.C520</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ZK106.K187.C520</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ZK106.K188.C520</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ZK106.K189.C520</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ZK106.K190.C520</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ZK106.K191.C520</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ZK106.K192.C520</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ZK106.K193.C520</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ZK106.K194.C520</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ZK106.K195.C520</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ZK106.K196.C520</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ZK106.K197.C520</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ZK106.K198.C520</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ZK106.K199.C520</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ZK106.K200.C520</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ZK106.K201.C520</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ZK106.K202.C520</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ZK106.K203.C520</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ZK106.K204.C520</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ZK106.K205.C520</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ZK106.K206.C520</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ZK106.K207.C520</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ZK106.K208.C520</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ZK106.K209.C520</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ZK106.K210.C520</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ZK106.K211.C520</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ZK106.K212.C520</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ZK106.K213.C520</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ZK106.K214.C520</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ZK106.K215.C520</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ZK106.K216.C520</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ZK106.K217.C520</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ZK106.K218.C520</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ZK106.K219.C520</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ZK106.K220.C520</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ZK106.K221.C520</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ZK106.K222.C520</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ZK106.K223.C520</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ZK106.K224.C520</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ZK106.K225.C520</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ZK106.K226.C520</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ZK106.K227.C520</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ZK106.K228.C520</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ZK106.K229.C520</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ZK106.K230.C520</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ZK106.K231.C520</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ZK106.K232.C520</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ZK106.K233.C520</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ZK106.K234.C520</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ZK106.K235.C520</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ZK106.K236.C520</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ZK106.K237.C520</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ZK106.K238.C520</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ZK106.K239.C520</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ZK106.K240.C520</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ZK106.K241.C520</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ZK106.K242.C520</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ZK106.K243.C520</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ZK106.K244.C520</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ZK106.K245.C520</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ZK106.K246.C520</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ZK106.K247.C520</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ZK106.K248.C520</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ZK106.K249.C520</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ZK106.K250.C520</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ZK106.K251.C520</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ZK106.K252.C520</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ZK106.K253.C520</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ZK106.K254.C520</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ZK106.K255.C520</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ZK106.K256.C520</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ZK106.K257.C520</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ZK106.K258.C520</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ZK106.K259.C520</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ZK106.K260.C520</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ZK106.K261.C520</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ZK106.K262.C520</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ZK106.K263.C520</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ZK106.K264.C520</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ZK106.K265.C520</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ZK106.K266.C520</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ZK106.K267.C520</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ZK106.K268.C520</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ZK106.K269.C520</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ZK106.K270.C520</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ZK106.K271.C520</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ZK106.K272.C520</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ZK106.K273.C520</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ZK106.K274.C520</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ZK106.K275.C520</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ZK106.K276.C520</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ZK106.K277.C520</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ZK106.K278.C520</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ZK106.K279.C520</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ZK106.K280.C520</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ZK106.K281.C520</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ZK106.K282.C520</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ZK106.K283.C520</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ZK106.K284.C520</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ZK106.K285.C520</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ZK106.K286.C520</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ZK106.K287.C520</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ZK106.K288.C520</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ZK106.K289.C520</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ZK106.K290.C520</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ZK106.K291.C520</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ZK106.K292.C520</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ZK106.K293.C520</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ZK106.K294.C520</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ZK106.K295.C520</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ZK106.K296.C520</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ZK106.K297.C520</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ZK106.K298.C520</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ZK106.K299.C520</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ZK106.K300.C520</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ZK106.K301.C520</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ZK106.K302.C520</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ZK106.K303.C520</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ZK106.K304.C520</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ZK106.K305.C520</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ZK106.K306.C520</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ZK106.K307.C520</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ZK106.K308.C520</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ZK106.K309.C520</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ZK106.K310.C520</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ZK106.K311.C520</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ZK106.K312.C520</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ZK106.K313.C520</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ZK106.K314.C520</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ZK106.K315.C520</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ZK106.K316.C520</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ZK106.K317.C520</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ZK106.K318.C520</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ZK106.K319.C520</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ZK106.K320.C520</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ZK106.K321.C520</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ZK106.K322.C520</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ZK106.K323.C520</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ZK106.K324.C520</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ZK106.K325.C520</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ZK106.K326.C520</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ZK106.K327.C520</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ZK106.K328.C520</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ZK106.K329.C520</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ZK106.K330.C520</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ZK106.K331.C520</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ZK106.K332.C520</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ZK106.K333.C520</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ZK106.K334.C520</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ZK106.K335.C520</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ZK106.K336.C520</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ZK106.K337.C520</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ZK106.K338.C520</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ZK106.K339.C520</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ZK106.K340.C520</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ZK106.K341.C520</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ZK106.K342.C520</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ZK106.K343.C520</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ZK106.K344.C520</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ZK106.K345.C520</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ZK106.K346.C520</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ZK106.K347.C520</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ZK106.K348.C520</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ZK106.K349.C520</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ZK106.K350.C520</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ZK106.K351.C520</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ZK106.K352.C520</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ZK106.K353.C520</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ZK106.K354.C520</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ZK106.K355.C520</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ZK106.K356.C520</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ZK106.K357.C520</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ZK106.K358.C520</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ZK106.K359.C520</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ZK106.K360.C520</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ZK106.K361.C520</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ZK106.K362.C520</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ZK106.K363.C520</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ZK106.K364.C520</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ZK106.K365.C520</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ZK106.K366.C520</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ZK106.K367.C520</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ZK106.K368.C520</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ZK106.K369.C520</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ZK106.K370.C520</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ZK106.K371.C520</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ZK106.K372.C520</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ZK106.K373.C520</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ZK106.K374.C520</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ZK106.K375.C520</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ZK106.K376.C520</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ZK106.K377.C520</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ZK106.K378.C520</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ZK106.K379.C520</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ZK106.K380.C520</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ZK106.K381.C520</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ZK106.K382.C520</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ZK106.K383.C520</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ZK106.K384.C520</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ZK106.K385.C520</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ZK106.K386.C520</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ZK106.K387.C520</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ZK106.K388.C520</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ZK106.K389.C520</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ZK106.K390.C520</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ZK106.K391.C520</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ZK106.K392.C520</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ZK106.K393.C520</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ZK106.K394.C520</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ZK106.K395.C520</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ZK106.K396.C520</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ZK106.K397.C520</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ZK106.K398.C520</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ZK106.K399.C520</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ZK107.K100.C520</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ZK107.K101.C520</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ZK107.K102.C520</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ZK107.K103.C520</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ZK107.K104.C520</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ZK107.K105.C520</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ZK107.K106.C520</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ZK107.K107.C520</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ZK107.K108.C520</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ZK107.K109.C520</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ZK107.K110.C520</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ZK107.K111.C520</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ZK107.K112.C520</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ZK107.K113.C520</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ZK107.K114.C520</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ZK107.K115.C520</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ZK107.K116.C520</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ZK107.K117.C520</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ZK107.K118.C520</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ZK107.K119.C520</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ZK107.K120.C520</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ZK107.K121.C520</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ZK107.K122.C520</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ZK107.K123.C520</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ZK107.K124.C520</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ZK107.K125.C520</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ZK107.K126.C520</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ZK107.K127.C520</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ZK107.K128.C520</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ZK107.K129.C520</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ZK107.K130.C520</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ZK107.K131.C520</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ZK107.K132.C520</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ZK107.K133.C520</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ZK107.K134.C520</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ZK107.K135.C520</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ZK107.K136.C520</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ZK107.K137.C520</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ZK107.K138.C520</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ZK107.K139.C520</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ZK107.K140.C520</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ZK107.K141.C520</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ZK107.K142.C520</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ZK107.K143.C520</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ZK107.K144.C520</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ZK107.K145.C520</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ZK107.K146.C520</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ZK107.K147.C520</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ZK107.K148.C520</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ZK107.K149.C520</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ZK107.K150.C520</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ZK107.K151.C520</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ZK107.K152.C520</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ZK107.K153.C520</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ZK107.K154.C520</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ZK107.K155.C520</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ZK107.K156.C520</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ZK107.K157.C520</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ZK107.K158.C520</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ZK107.K159.C520</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ZK107.K160.C520</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ZK107.K161.C520</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ZK107.K162.C520</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ZK107.K163.C520</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ZK107.K164.C520</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ZK107.K165.C520</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ZK107.K166.C520</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ZK107.K167.C520</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ZK107.K168.C520</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ZK107.K169.C520</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ZK107.K170.C520</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ZK107.K171.C520</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ZK107.K172.C520</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ZK107.K173.C520</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ZK107.K174.C520</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ZK107.K175.C520</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ZK107.K176.C520</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ZK107.K177.C520</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ZK107.K178.C520</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ZK107.K179.C520</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ZK107.K180.C520</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ZK107.K181.C520</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ZK107.K182.C520</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ZK107.K183.C520</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ZK107.K184.C520</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ZK107.K185.C520</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ZK107.K186.C520</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ZK107.K187.C520</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ZK107.K188.C520</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ZK107.K189.C520</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ZK107.K190.C520</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ZK107.K191.C520</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ZK107.K192.C520</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ZK107.K193.C520</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ZK107.K194.C520</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ZK107.K195.C520</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ZK107.K196.C520</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ZK107.K197.C520</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ZK107.K198.C520</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ZK107.K199.C520</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ZK107.K200.C520</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ZK107.K201.C520</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ZK107.K202.C520</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ZK107.K203.C520</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ZK107.K204.C520</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ZK107.K205.C520</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ZK107.K206.C520</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ZK107.K207.C520</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ZK107.K208.C520</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ZK107.K209.C520</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ZK107.K210.C520</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ZK107.K211.C520</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ZK107.K212.C520</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ZK107.K213.C520</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ZK107.K214.C520</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ZK107.K215.C520</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ZK107.K216.C520</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ZK107.K217.C520</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ZK107.K218.C520</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ZK107.K219.C520</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ZK107.K220.C520</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ZK107.K221.C520</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ZK107.K222.C520</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ZK107.K223.C520</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ZK107.K224.C520</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ZK107.K225.C520</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ZK107.K226.C520</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ZK107.K227.C520</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ZK107.K228.C520</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ZK107.K229.C520</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ZK107.K230.C520</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ZK107.K231.C520</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ZK107.K232.C520</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ZK107.K233.C520</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ZK107.K234.C520</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ZK107.K235.C520</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ZK107.K236.C520</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ZK107.K237.C520</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ZK107.K238.C520</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ZK107.K239.C520</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ZK107.K240.C520</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ZK107.K241.C520</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ZK107.K242.C520</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ZK107.K243.C520</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ZK107.K244.C520</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ZK107.K245.C520</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ZK107.K246.C520</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ZK107.K247.C520</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ZK107.K248.C520</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ZK107.K249.C520</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ZK107.K250.C520</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ZK107.K251.C520</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ZK107.K252.C520</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ZK107.K253.C520</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ZK107.K254.C520</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ZK107.K255.C520</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ZK107.K256.C520</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ZK107.K257.C520</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ZK107.K258.C520</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ZK107.K259.C520</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ZK107.K260.C520</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ZK107.K261.C520</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ZK107.K262.C520</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ZK107.K263.C520</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ZK107.K264.C520</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ZK107.K265.C520</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ZK107.K266.C520</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ZK107.K267.C520</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ZK107.K268.C520</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ZK107.K269.C520</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ZK107.K270.C520</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ZK107.K271.C520</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ZK107.K272.C520</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ZK107.K273.C520</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ZK107.K274.C520</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ZK107.K275.C520</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ZK107.K276.C520</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ZK107.K277.C520</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ZK107.K278.C520</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ZK107.K279.C520</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ZK107.K280.C520</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ZK107.K281.C520</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ZK107.K282.C520</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ZK107.K283.C520</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ZK107.K284.C520</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ZK107.K285.C520</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ZK107.K286.C520</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ZK107.K287.C520</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ZK107.K288.C520</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ZK107.K289.C520</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ZK107.K290.C520</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ZK107.K291.C520</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ZK107.K292.C520</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ZK107.K293.C520</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ZK107.K294.C520</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ZK107.K295.C520</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ZK107.K296.C520</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ZK107.K297.C520</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ZK107.K298.C520</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ZK107.K299.C520</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ZK107.K300.C520</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ZK107.K301.C520</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ZK107.K302.C520</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ZK107.K303.C520</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ZK107.K304.C520</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ZK107.K305.C520</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ZK107.K306.C520</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ZK107.K307.C520</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ZK107.K308.C520</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ZK107.K309.C520</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ZK107.K310.C520</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ZK107.K311.C520</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ZK107.K312.C520</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ZK107.K313.C520</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ZK107.K314.C520</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ZK107.K315.C520</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ZK107.K316.C520</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ZK107.K317.C520</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ZK107.K318.C520</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ZK107.K319.C520</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ZK107.K320.C520</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ZK107.K321.C520</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ZK107.K322.C520</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ZK107.K323.C520</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ZK107.K324.C520</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ZK107.K325.C520</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ZK107.K326.C520</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ZK107.K327.C520</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ZK107.K328.C520</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ZK107.K329.C520</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ZK107.K330.C520</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ZK107.K331.C520</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ZK107.K332.C520</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ZK107.K333.C520</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ZK107.K334.C520</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ZK107.K335.C520</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ZK107.K336.C520</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ZK107.K337.C520</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ZK107.K338.C520</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ZK107.K339.C520</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ZK107.K340.C520</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ZK107.K341.C520</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ZK107.K342.C520</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ZK107.K343.C520</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ZK107.K344.C520</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ZK107.K345.C520</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ZK107.K346.C520</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ZK107.K347.C520</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ZK107.K348.C520</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ZK107.K349.C520</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ZK107.K350.C520</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ZK107.K351.C520</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ZK107.K352.C520</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ZK107.K353.C520</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ZK107.K354.C520</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ZK107.K355.C520</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ZK107.K356.C520</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ZK107.K357.C520</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ZK107.K358.C520</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ZK107.K359.C520</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ZK107.K360.C520</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ZK107.K361.C520</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ZK107.K362.C520</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ZK107.K363.C520</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ZK107.K364.C520</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ZK107.K365.C520</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ZK107.K366.C520</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ZK107.K367.C520</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ZK107.K368.C520</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ZK107.K369.C520</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ZK107.K370.C520</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ZK107.K371.C520</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ZK107.K372.C520</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ZK107.K373.C520</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ZK107.K374.C520</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ZK107.K375.C520</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ZK107.K376.C520</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ZK107.K377.C520</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ZK107.K378.C520</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ZK107.K379.C520</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ZK107.K380.C520</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ZK107.K381.C520</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ZK107.K382.C520</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ZK107.K383.C520</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ZK107.K384.C520</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ZK107.K385.C520</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ZK107.K386.C520</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ZK107.K387.C520</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ZK107.K388.C520</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ZK107.K389.C520</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ZK107.K390.C520</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ZK107.K391.C520</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ZK107.K392.C520</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ZK107.K393.C520</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ZK107.K394.C520</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ZK107.K395.C520</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ZK107.K396.C520</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ZK107.K397.C520</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ZK107.K398.C520</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ZK107.K399.C520</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ZK108.K100.C520</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ZK108.K101.C520</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ZK108.K102.C520</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ZK108.K103.C520</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ZK108.K104.C520</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ZK108.K105.C520</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ZK108.K106.C520</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ZK108.K107.C520</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ZK108.K108.C520</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ZK108.K109.C520</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ZK108.K110.C520</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ZK108.K111.C520</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ZK108.K112.C520</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ZK108.K113.C520</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ZK108.K114.C520</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ZK108.K115.C520</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ZK108.K116.C520</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ZK108.K117.C520</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ZK108.K118.C520</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ZK108.K119.C520</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ZK108.K120.C520</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ZK108.K121.C520</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ZK108.K122.C520</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ZK108.K123.C520</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ZK108.K124.C520</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ZK108.K125.C520</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ZK108.K126.C520</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ZK108.K127.C520</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ZK108.K128.C520</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ZK108.K129.C520</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ZK108.K130.C520</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ZK108.K131.C520</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ZK108.K132.C520</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ZK108.K133.C520</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ZK108.K134.C520</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ZK108.K135.C520</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ZK108.K136.C520</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ZK108.K137.C520</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ZK108.K138.C520</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ZK108.K139.C520</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ZK108.K140.C520</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ZK108.K141.C520</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ZK108.K142.C520</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ZK108.K143.C520</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ZK108.K144.C520</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ZK108.K145.C520</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ZK108.K146.C520</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ZK108.K147.C520</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ZK108.K148.C520</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ZK108.K149.C520</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ZK108.K150.C520</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ZK108.K151.C520</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ZK108.K152.C520</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ZK108.K153.C520</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ZK108.K154.C520</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ZK108.K155.C520</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ZK108.K156.C520</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ZK108.K157.C520</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ZK108.K158.C520</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ZK108.K159.C520</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ZK108.K160.C520</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ZK108.K161.C520</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ZK108.K162.C520</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ZK108.K163.C520</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ZK108.K164.C520</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ZK108.K165.C520</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ZK108.K166.C520</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ZK108.K167.C520</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ZK108.K168.C520</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ZK108.K169.C520</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ZK108.K170.C520</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ZK108.K171.C520</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ZK108.K172.C520</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ZK108.K173.C520</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ZK108.K174.C520</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ZK108.K175.C520</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ZK108.K176.C520</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ZK108.K177.C520</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ZK108.K178.C520</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ZK108.K179.C520</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ZK108.K180.C520</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ZK108.K181.C520</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ZK108.K182.C520</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ZK108.K183.C520</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ZK108.K184.C520</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ZK108.K185.C520</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ZK108.K186.C520</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ZK108.K187.C520</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ZK108.K188.C520</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ZK108.K189.C520</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ZK108.K190.C520</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ZK108.K191.C520</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ZK108.K192.C520</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ZK108.K193.C520</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ZK108.K194.C520</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ZK108.K195.C520</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ZK108.K196.C520</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ZK108.K197.C520</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ZK108.K198.C520</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ZK108.K199.C520</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ZK108.K200.C520</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ZK108.K201.C520</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ZK108.K202.C520</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ZK108.K203.C520</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ZK108.K204.C520</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ZK108.K205.C520</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ZK108.K206.C520</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ZK108.K207.C520</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ZK108.K208.C520</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ZK108.K209.C520</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ZK108.K210.C520</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ZK108.K211.C520</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ZK108.K212.C520</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ZK108.K213.C520</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ZK108.K214.C520</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ZK108.K215.C520</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ZK108.K216.C520</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ZK108.K217.C520</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ZK108.K218.C520</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ZK108.K219.C520</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ZK108.K220.C520</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ZK108.K221.C520</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ZK108.K222.C520</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ZK108.K223.C520</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ZK108.K224.C520</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ZK108.K225.C520</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ZK108.K226.C520</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ZK108.K227.C520</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ZK108.K228.C520</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ZK108.K229.C520</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ZK108.K230.C520</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ZK108.K231.C520</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ZK108.K232.C520</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ZK108.K233.C520</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ZK108.K234.C520</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ZK108.K235.C520</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ZK108.K236.C520</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ZK108.K237.C520</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ZK108.K238.C520</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ZK108.K239.C520</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ZK108.K240.C520</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ZK108.K241.C520</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ZK108.K242.C520</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ZK108.K243.C520</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ZK108.K244.C520</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ZK108.K245.C520</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ZK108.K246.C520</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ZK108.K247.C520</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ZK108.K248.C520</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ZK108.K249.C520</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ZK108.K250.C520</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ZK108.K251.C520</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ZK108.K252.C520</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ZK108.K253.C520</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ZK108.K254.C520</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ZK108.K255.C520</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ZK108.K256.C520</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ZK108.K257.C520</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ZK108.K258.C520</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ZK108.K259.C520</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ZK108.K260.C520</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ZK108.K261.C520</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ZK108.K262.C520</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ZK108.K263.C520</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ZK108.K264.C520</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ZK108.K265.C520</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ZK108.K266.C520</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ZK108.K267.C520</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ZK108.K268.C520</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ZK108.K269.C520</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ZK108.K270.C520</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ZK108.K271.C520</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ZK108.K272.C520</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ZK108.K273.C520</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ZK108.K274.C520</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ZK108.K275.C520</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ZK108.K276.C520</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ZK108.K277.C520</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ZK108.K278.C520</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ZK108.K279.C520</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ZK108.K280.C520</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ZK108.K281.C520</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ZK108.K282.C520</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ZK108.K283.C520</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ZK108.K284.C520</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ZK108.K285.C520</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ZK108.K286.C520</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ZK108.K287.C520</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ZK108.K288.C520</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ZK108.K289.C520</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ZK108.K290.C520</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ZK108.K291.C520</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ZK108.K292.C520</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ZK108.K293.C520</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ZK108.K294.C520</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ZK108.K295.C520</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ZK108.K296.C520</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ZK108.K297.C520</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ZK108.K298.C520</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ZK108.K299.C520</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ZK108.K300.C520</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ZK108.K301.C520</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ZK108.K302.C520</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ZK108.K303.C520</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ZK108.K304.C520</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ZK108.K305.C520</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ZK108.K306.C520</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ZK108.K307.C520</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ZK108.K308.C520</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ZK108.K309.C520</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ZK108.K310.C520</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ZK108.K311.C520</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ZK108.K312.C520</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ZK108.K313.C520</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ZK108.K314.C520</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ZK108.K315.C520</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ZK108.K316.C520</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ZK108.K317.C520</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ZK108.K318.C520</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ZK108.K319.C520</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ZK108.K320.C520</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ZK108.K321.C520</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ZK108.K322.C520</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ZK108.K323.C520</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ZK108.K324.C520</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ZK108.K325.C520</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ZK108.K326.C520</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ZK108.K327.C520</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ZK108.K328.C520</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ZK108.K329.C520</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ZK108.K330.C520</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ZK108.K331.C520</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ZK108.K332.C520</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ZK108.K333.C520</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ZK108.K334.C520</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ZK108.K335.C520</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ZK108.K336.C520</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ZK108.K337.C520</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ZK108.K338.C520</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ZK108.K339.C520</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ZK108.K340.C520</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ZK108.K341.C520</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ZK108.K342.C520</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ZK108.K343.C520</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ZK108.K344.C520</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ZK108.K345.C520</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ZK108.K346.C520</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ZK108.K347.C520</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ZK108.K348.C520</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ZK108.K349.C520</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ZK108.K350.C520</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ZK108.K351.C520</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ZK108.K352.C520</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ZK108.K353.C520</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ZK108.K354.C520</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ZK108.K355.C520</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ZK108.K356.C520</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ZK108.K357.C520</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ZK108.K358.C520</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ZK108.K359.C520</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ZK108.K360.C520</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ZK108.K361.C520</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ZK108.K362.C520</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ZK108.K363.C520</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ZK108.K364.C520</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ZK108.K365.C520</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ZK108.K366.C520</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ZK108.K367.C520</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ZK108.K368.C520</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ZK108.K369.C520</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ZK108.K370.C520</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ZK108.K371.C520</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ZK108.K372.C520</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ZK108.K373.C520</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ZK108.K374.C520</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ZK108.K375.C520</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ZK108.K376.C520</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ZK108.K377.C520</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ZK108.K378.C520</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ZK108.K379.C520</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ZK108.K380.C520</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ZK108.K381.C520</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ZK108.K382.C520</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ZK108.K383.C520</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ZK108.K384.C520</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ZK108.K385.C520</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ZK108.K386.C520</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ZK108.K387.C520</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ZK108.K388.C520</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ZK108.K389.C520</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ZK108.K390.C520</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ZK108.K391.C520</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ZK108.K392.C520</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ZK108.K393.C520</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ZK108.K394.C520</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ZK108.K395.C520</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ZK108.K396.C520</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ZK108.K397.C520</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ZK108.K398.C520</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ZK108.K399.C520</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ZK109.K100.C520</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ZK109.K101.C520</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ZK109.K102.C520</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ZK109.K103.C520</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ZK109.K104.C520</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ZK109.K105.C520</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ZK109.K106.C520</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ZK109.K107.C520</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ZK109.K108.C520</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ZK109.K109.C520</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ZK109.K110.C520</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ZK109.K111.C520</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ZK109.K112.C520</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ZK109.K113.C520</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ZK109.K114.C520</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ZK109.K115.C520</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ZK109.K116.C520</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ZK109.K117.C520</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ZK109.K118.C520</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ZK109.K119.C520</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ZK109.K120.C520</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ZK109.K121.C520</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ZK109.K122.C520</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ZK109.K123.C520</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ZK109.K124.C520</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ZK109.K125.C520</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ZK109.K126.C520</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ZK109.K127.C520</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ZK109.K128.C520</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ZK109.K129.C520</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ZK109.K130.C520</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ZK109.K131.C520</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ZK109.K132.C520</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ZK109.K133.C520</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ZK109.K134.C520</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ZK109.K135.C520</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ZK109.K136.C520</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ZK109.K137.C520</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ZK109.K138.C520</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ZK109.K139.C520</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ZK109.K140.C520</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ZK109.K141.C520</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ZK109.K142.C520</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ZK109.K143.C520</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ZK109.K144.C520</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ZK109.K145.C520</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ZK109.K146.C520</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ZK109.K147.C520</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ZK109.K148.C520</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ZK109.K149.C520</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ZK109.K150.C520</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ZK109.K151.C520</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ZK109.K152.C520</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ZK109.K153.C520</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ZK109.K154.C520</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ZK109.K155.C520</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ZK109.K156.C520</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ZK109.K157.C520</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ZK109.K158.C520</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ZK109.K159.C520</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ZK109.K160.C520</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ZK109.K161.C520</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ZK109.K162.C520</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ZK109.K163.C520</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ZK109.K164.C520</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ZK109.K165.C520</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ZK109.K166.C520</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ZK109.K167.C520</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ZK109.K168.C520</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ZK109.K169.C520</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ZK109.K170.C520</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ZK109.K171.C520</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ZK109.K172.C520</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ZK109.K173.C520</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ZK109.K174.C520</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ZK109.K175.C520</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ZK109.K176.C520</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ZK109.K177.C520</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ZK109.K178.C520</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ZK109.K179.C520</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ZK109.K180.C520</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ZK109.K181.C520</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ZK109.K182.C520</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ZK109.K183.C520</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ZK109.K184.C520</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ZK109.K185.C520</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ZK109.K186.C520</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ZK109.K187.C520</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ZK109.K188.C520</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ZK109.K189.C520</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ZK109.K190.C520</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ZK109.K191.C520</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ZK109.K192.C520</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ZK109.K193.C520</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ZK109.K194.C520</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ZK109.K195.C520</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ZK109.K196.C520</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ZK109.K197.C520</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ZK109.K198.C520</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ZK109.K199.C520</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ZK109.K200.C520</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ZK109.K201.C520</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ZK109.K202.C520</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ZK109.K203.C520</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ZK109.K204.C520</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ZK109.K205.C520</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ZK109.K206.C520</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ZK109.K207.C520</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ZK109.K208.C520</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ZK109.K209.C520</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ZK109.K210.C520</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ZK109.K211.C520</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ZK109.K212.C520</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ZK109.K213.C520</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ZK109.K214.C520</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ZK109.K215.C520</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ZK109.K216.C520</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ZK109.K217.C520</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ZK109.K218.C520</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ZK109.K219.C520</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ZK109.K220.C520</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ZK109.K221.C520</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ZK109.K222.C520</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ZK109.K223.C520</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ZK109.K224.C520</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ZK109.K225.C520</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ZK109.K226.C520</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ZK109.K227.C520</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ZK109.K228.C520</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ZK109.K229.C520</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ZK109.K230.C520</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ZK109.K231.C520</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ZK109.K232.C520</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ZK109.K233.C520</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ZK109.K234.C520</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ZK109.K235.C520</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ZK109.K236.C520</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ZK109.K237.C520</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ZK109.K238.C520</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ZK109.K239.C520</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ZK109.K240.C520</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ZK109.K241.C520</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ZK109.K242.C520</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ZK109.K243.C520</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ZK109.K244.C520</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ZK109.K245.C520</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ZK109.K246.C520</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ZK109.K247.C520</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ZK109.K248.C520</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ZK109.K249.C520</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ZK109.K250.C520</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ZK109.K251.C520</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ZK109.K252.C520</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ZK109.K253.C520</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ZK109.K254.C520</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ZK109.K255.C520</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ZK109.K256.C520</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ZK109.K257.C520</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ZK109.K258.C520</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ZK109.K259.C520</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ZK109.K260.C520</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ZK109.K261.C520</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ZK109.K262.C520</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ZK109.K263.C520</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ZK109.K264.C520</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ZK109.K265.C520</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ZK109.K266.C520</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ZK109.K267.C520</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ZK109.K268.C520</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ZK109.K269.C520</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ZK109.K270.C520</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ZK109.K271.C520</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ZK109.K272.C520</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ZK109.K273.C520</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ZK109.K274.C520</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ZK109.K275.C520</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ZK109.K276.C520</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ZK109.K277.C520</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ZK109.K278.C520</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ZK109.K279.C520</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ZK109.K280.C520</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ZK109.K281.C520</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ZK109.K282.C520</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ZK109.K283.C520</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ZK109.K284.C520</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ZK109.K285.C520</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ZK109.K286.C520</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ZK109.K287.C520</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ZK109.K288.C520</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ZK109.K289.C520</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ZK109.K290.C520</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ZK109.K291.C520</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ZK109.K292.C520</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ZK109.K293.C520</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ZK109.K294.C520</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ZK109.K295.C520</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ZK109.K296.C520</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ZK109.K297.C520</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ZK109.K298.C520</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ZK109.K299.C520</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ZK109.K300.C520</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ZK109.K301.C520</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ZK109.K302.C520</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ZK109.K303.C520</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ZK109.K304.C520</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ZK109.K305.C520</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ZK109.K306.C520</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ZK109.K307.C520</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ZK109.K308.C520</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ZK109.K309.C520</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ZK109.K310.C520</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ZK109.K311.C520</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ZK109.K312.C520</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ZK109.K313.C520</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ZK109.K314.C520</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ZK109.K315.C520</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ZK109.K316.C520</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ZK109.K317.C520</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ZK109.K318.C520</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ZK109.K319.C520</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ZK109.K320.C520</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ZK109.K321.C520</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ZK109.K322.C520</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ZK109.K323.C520</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ZK109.K324.C520</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ZK109.K325.C520</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ZK109.K326.C520</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ZK109.K327.C520</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ZK109.K328.C520</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ZK109.K329.C520</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ZK109.K330.C520</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ZK109.K331.C520</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ZK109.K332.C520</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ZK109.K333.C520</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ZK109.K334.C520</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ZK109.K335.C520</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ZK109.K336.C520</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ZK109.K337.C520</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ZK109.K338.C520</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ZK109.K339.C520</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ZK109.K340.C520</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ZK109.K341.C520</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ZK109.K342.C520</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ZK109.K343.C520</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ZK109.K344.C520</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ZK109.K345.C520</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ZK109.K346.C520</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ZK109.K347.C520</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ZK109.K348.C520</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ZK109.K349.C520</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ZK109.K350.C520</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ZK109.K351.C520</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ZK109.K352.C520</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ZK109.K353.C520</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ZK109.K354.C520</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ZK109.K355.C520</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ZK109.K356.C520</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ZK109.K357.C520</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ZK109.K358.C520</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ZK109.K359.C520</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ZK109.K360.C520</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ZK109.K361.C520</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ZK109.K362.C520</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ZK109.K363.C520</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ZK109.K364.C520</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ZK109.K365.C520</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ZK109.K366.C520</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ZK109.K367.C520</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ZK109.K368.C520</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ZK109.K369.C520</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ZK109.K370.C520</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ZK109.K371.C520</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ZK109.K372.C520</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ZK109.K373.C520</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ZK109.K374.C520</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ZK109.K375.C520</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ZK109.K376.C520</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ZK109.K377.C520</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ZK109.K378.C520</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ZK109.K379.C520</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ZK109.K380.C520</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ZK109.K381.C520</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ZK109.K382.C520</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ZK109.K383.C520</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ZK109.K384.C520</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ZK109.K385.C520</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ZK109.K386.C520</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ZK109.K387.C520</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ZK109.K388.C520</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ZK109.K389.C520</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ZK109.K390.C520</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ZK109.K391.C520</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ZK109.K392.C520</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ZK109.K393.C520</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ZK109.K394.C520</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ZK109.K395.C520</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ZK109.K396.C520</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ZK109.K397.C520</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ZK109.K398.C520</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ZK109.K399.C520</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ZK110.K100.C520</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ZK110.K101.C520</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ZK110.K102.C520</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ZK110.K103.C520</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ZK110.K104.C520</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ZK110.K105.C520</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ZK110.K106.C520</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ZK110.K107.C520</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ZK110.K108.C520</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ZK110.K109.C520</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ZK110.K110.C520</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ZK110.K111.C520</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ZK110.K112.C520</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ZK110.K113.C520</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ZK110.K114.C520</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ZK110.K115.C520</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ZK110.K116.C520</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ZK110.K117.C520</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ZK110.K118.C520</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ZK110.K119.C520</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ZK110.K120.C520</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ZK110.K121.C520</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ZK110.K122.C520</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ZK110.K123.C520</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ZK110.K124.C520</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ZK110.K125.C520</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ZK110.K126.C520</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ZK110.K127.C520</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ZK110.K128.C520</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ZK110.K129.C520</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ZK110.K130.C520</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ZK110.K131.C520</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ZK110.K132.C520</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ZK110.K133.C520</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ZK110.K134.C520</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ZK110.K135.C520</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ZK110.K136.C520</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ZK110.K137.C520</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ZK110.K138.C520</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ZK110.K139.C520</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ZK110.K140.C520</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ZK110.K141.C520</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ZK110.K142.C520</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ZK110.K143.C520</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ZK110.K144.C520</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ZK110.K145.C520</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ZK110.K146.C520</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ZK110.K147.C520</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ZK110.K148.C520</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ZK110.K149.C520</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ZK110.K150.C520</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ZK110.K151.C520</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ZK110.K152.C520</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ZK110.K153.C520</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ZK110.K154.C520</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ZK110.K155.C520</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ZK110.K156.C520</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ZK110.K157.C520</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ZK110.K158.C520</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ZK110.K159.C520</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ZK110.K160.C520</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ZK110.K161.C520</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ZK110.K162.C520</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ZK110.K163.C520</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ZK110.K164.C520</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ZK110.K165.C520</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ZK110.K166.C520</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ZK110.K167.C520</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ZK110.K168.C520</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ZK110.K169.C520</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ZK110.K170.C520</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ZK110.K171.C520</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ZK110.K172.C520</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ZK110.K173.C520</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ZK110.K174.C520</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ZK110.K175.C520</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ZK110.K176.C520</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ZK110.K177.C520</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ZK110.K178.C520</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ZK110.K179.C520</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ZK110.K180.C520</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ZK110.K181.C520</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ZK110.K182.C520</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ZK110.K183.C520</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ZK110.K184.C520</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ZK110.K185.C520</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ZK110.K186.C520</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ZK110.K187.C520</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ZK110.K188.C520</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ZK110.K189.C520</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ZK110.K190.C520</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ZK110.K191.C520</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ZK110.K192.C520</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ZK110.K193.C520</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ZK110.K194.C520</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ZK110.K195.C520</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ZK110.K196.C520</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ZK110.K197.C520</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ZK110.K198.C520</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ZK110.K199.C520</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ZK110.K200.C520</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ZK110.K201.C520</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ZK110.K202.C520</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ZK110.K203.C520</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ZK110.K204.C520</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ZK110.K205.C520</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ZK110.K206.C520</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ZK110.K207.C520</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ZK110.K208.C520</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ZK110.K209.C520</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ZK110.K210.C520</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ZK110.K211.C520</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ZK110.K212.C520</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ZK110.K213.C520</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ZK110.K214.C520</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ZK110.K215.C520</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ZK110.K216.C520</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ZK110.K217.C520</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ZK110.K218.C520</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ZK110.K219.C520</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ZK110.K220.C520</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ZK110.K221.C520</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ZK110.K222.C520</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ZK110.K223.C520</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ZK110.K224.C520</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ZK110.K225.C520</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ZK110.K226.C520</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ZK110.K227.C520</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ZK110.K228.C520</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ZK110.K229.C520</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ZK110.K230.C520</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ZK110.K231.C520</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ZK110.K232.C520</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ZK110.K233.C520</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ZK110.K234.C520</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ZK110.K235.C520</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ZK110.K236.C520</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ZK110.K237.C520</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ZK110.K238.C520</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ZK110.K239.C520</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ZK110.K240.C520</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ZK110.K241.C520</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ZK110.K242.C520</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ZK110.K243.C520</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ZK110.K244.C520</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ZK110.K245.C520</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ZK110.K246.C520</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ZK110.K247.C520</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ZK110.K248.C520</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ZK110.K249.C520</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ZK110.K250.C520</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ZK110.K251.C520</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ZK110.K252.C520</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ZK110.K253.C520</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ZK110.K254.C520</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ZK110.K255.C520</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ZK110.K256.C520</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ZK110.K257.C520</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ZK110.K258.C520</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ZK110.K259.C520</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ZK110.K260.C520</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ZK110.K261.C520</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ZK110.K262.C520</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ZK110.K263.C520</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ZK110.K264.C520</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ZK110.K265.C520</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ZK110.K266.C520</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ZK110.K267.C520</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ZK110.K268.C520</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ZK110.K269.C520</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ZK110.K270.C520</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ZK110.K271.C520</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ZK110.K272.C520</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ZK110.K273.C520</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ZK110.K274.C520</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ZK110.K275.C520</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ZK110.K276.C520</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ZK110.K277.C520</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ZK110.K278.C520</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ZK110.K279.C520</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ZK110.K280.C520</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ZK110.K281.C520</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ZK110.K282.C520</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ZK110.K283.C520</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ZK110.K284.C520</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ZK110.K285.C520</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ZK110.K286.C520</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ZK110.K287.C520</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ZK110.K288.C520</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ZK110.K289.C520</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ZK110.K290.C520</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ZK110.K291.C520</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ZK110.K292.C520</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ZK110.K293.C520</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ZK110.K294.C520</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ZK110.K295.C520</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ZK110.K296.C520</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ZK110.K297.C520</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ZK110.K298.C520</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ZK110.K299.C520</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ZK110.K300.C520</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ZK110.K301.C520</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ZK110.K302.C520</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ZK110.K303.C520</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ZK110.K304.C520</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ZK110.K305.C520</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ZK110.K306.C520</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ZK110.K307.C520</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ZK110.K308.C520</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ZK110.K309.C520</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ZK110.K310.C520</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ZK110.K311.C520</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ZK110.K312.C520</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ZK110.K313.C520</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ZK110.K314.C520</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ZK110.K315.C520</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ZK110.K316.C520</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ZK110.K317.C520</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ZK110.K318.C520</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ZK110.K319.C520</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ZK110.K320.C520</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ZK110.K321.C520</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ZK110.K322.C520</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ZK110.K323.C520</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ZK110.K324.C520</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ZK110.K325.C520</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ZK110.K326.C520</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ZK110.K327.C520</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ZK110.K328.C520</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ZK110.K329.C520</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ZK110.K330.C520</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ZK110.K331.C520</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ZK110.K332.C520</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ZK110.K333.C520</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ZK110.K334.C520</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ZK110.K335.C520</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ZK110.K336.C520</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ZK110.K337.C520</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ZK110.K338.C520</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ZK110.K339.C520</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ZK110.K340.C520</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ZK110.K341.C520</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ZK110.K342.C520</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ZK110.K343.C520</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ZK110.K344.C520</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ZK110.K345.C520</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ZK110.K346.C520</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ZK110.K347.C520</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ZK110.K348.C520</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ZK110.K349.C520</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ZK110.K350.C520</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ZK110.K351.C520</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ZK110.K352.C520</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ZK110.K353.C520</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ZK110.K354.C520</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ZK110.K355.C520</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ZK110.K356.C520</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ZK110.K357.C520</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ZK110.K358.C520</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ZK110.K359.C520</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ZK110.K360.C520</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ZK110.K361.C520</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ZK110.K362.C520</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ZK110.K363.C520</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ZK110.K364.C520</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ZK110.K365.C520</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ZK110.K366.C520</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ZK110.K367.C520</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ZK110.K368.C520</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ZK110.K369.C520</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ZK110.K370.C520</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ZK110.K371.C520</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ZK110.K372.C520</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ZK110.K373.C520</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ZK110.K374.C520</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ZK110.K375.C520</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ZK110.K376.C520</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ZK110.K377.C520</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ZK110.K378.C520</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ZK110.K379.C520</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ZK110.K380.C520</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ZK110.K381.C520</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ZK110.K382.C520</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ZK110.K383.C520</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ZK110.K384.C520</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ZK110.K385.C520</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ZK110.K386.C520</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ZK110.K387.C520</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ZK110.K388.C520</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ZK110.K389.C520</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ZK110.K390.C520</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ZK110.K391.C520</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ZK110.K392.C520</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ZK110.K393.C520</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ZK110.K394.C520</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ZK110.K395.C520</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ZK110.K396.C520</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ZK110.K397.C520</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ZK110.K398.C520</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ZK110.K399.C520</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ZK111.K100.C520</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ZK111.K101.C520</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ZK111.K102.C520</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ZK111.K103.C520</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ZK111.K104.C520</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ZK111.K105.C520</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ZK111.K106.C520</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ZK111.K107.C520</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ZK111.K108.C520</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ZK111.K109.C520</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ZK111.K110.C520</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ZK111.K111.C520</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ZK111.K112.C520</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ZK111.K113.C520</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ZK111.K114.C520</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ZK111.K115.C520</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ZK111.K116.C520</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ZK111.K117.C520</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ZK111.K118.C520</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ZK111.K119.C520</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ZK111.K120.C520</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ZK111.K121.C520</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ZK111.K122.C520</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ZK111.K123.C520</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ZK111.K124.C520</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ZK111.K125.C520</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ZK111.K126.C520</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ZK111.K127.C520</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ZK111.K128.C520</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ZK111.K129.C520</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ZK111.K130.C520</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ZK111.K131.C520</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ZK111.K132.C520</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ZK111.K133.C520</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ZK111.K134.C520</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ZK111.K135.C520</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ZK111.K136.C520</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ZK111.K137.C520</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ZK111.K138.C520</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ZK111.K139.C520</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ZK111.K140.C520</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ZK111.K141.C520</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ZK111.K142.C520</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ZK111.K143.C520</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ZK111.K144.C520</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ZK111.K145.C520</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ZK111.K146.C520</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ZK111.K147.C520</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ZK111.K148.C520</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ZK111.K149.C520</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ZK111.K150.C520</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ZK111.K151.C520</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ZK111.K152.C520</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ZK111.K153.C520</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ZK111.K154.C520</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ZK111.K155.C520</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ZK111.K156.C520</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ZK111.K157.C520</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ZK111.K158.C520</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ZK111.K159.C520</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ZK111.K160.C520</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ZK111.K161.C520</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ZK111.K162.C520</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ZK111.K163.C520</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ZK111.K164.C520</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ZK111.K165.C520</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ZK111.K166.C520</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ZK111.K167.C520</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ZK111.K168.C520</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ZK111.K169.C520</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ZK111.K170.C520</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ZK111.K171.C520</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ZK111.K172.C520</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ZK111.K173.C520</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ZK111.K174.C520</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ZK111.K175.C520</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ZK111.K176.C520</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ZK111.K177.C520</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ZK111.K178.C520</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ZK111.K179.C520</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ZK111.K180.C520</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ZK111.K181.C520</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ZK111.K182.C520</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ZK111.K183.C520</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ZK111.K184.C520</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ZK111.K185.C520</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ZK111.K186.C520</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ZK111.K187.C520</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ZK111.K188.C520</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ZK111.K189.C520</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ZK111.K190.C520</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ZK111.K191.C520</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ZK111.K192.C520</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ZK111.K193.C520</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ZK111.K194.C520</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ZK111.K195.C520</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ZK111.K196.C520</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ZK111.K197.C520</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ZK111.K198.C520</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ZK111.K199.C520</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ZK111.K200.C520</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ZK111.K201.C520</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ZK111.K202.C520</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ZK111.K203.C520</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ZK111.K204.C520</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ZK111.K205.C520</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ZK111.K206.C520</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ZK111.K207.C520</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ZK111.K208.C520</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ZK111.K209.C520</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ZK111.K210.C520</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ZK111.K211.C520</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ZK111.K212.C520</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ZK111.K213.C520</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ZK111.K214.C520</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ZK111.K215.C520</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ZK111.K216.C520</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ZK111.K217.C520</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ZK111.K218.C520</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ZK111.K219.C520</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ZK111.K220.C520</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ZK111.K221.C520</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ZK111.K222.C520</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ZK111.K223.C520</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ZK111.K224.C520</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ZK111.K225.C520</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ZK111.K226.C520</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ZK111.K227.C520</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ZK111.K228.C520</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ZK111.K229.C520</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ZK111.K230.C520</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ZK111.K231.C520</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ZK111.K232.C520</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ZK111.K233.C520</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ZK111.K234.C520</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ZK111.K235.C520</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ZK111.K236.C520</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ZK111.K237.C520</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ZK111.K238.C520</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ZK111.K239.C520</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ZK111.K240.C520</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ZK111.K241.C520</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ZK111.K242.C520</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ZK111.K243.C520</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ZK111.K244.C520</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ZK111.K245.C520</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ZK111.K246.C520</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ZK111.K247.C520</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ZK111.K248.C520</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ZK111.K249.C520</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ZK111.K250.C520</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ZK111.K251.C520</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ZK111.K252.C520</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ZK111.K253.C520</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ZK111.K254.C520</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ZK111.K255.C520</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ZK111.K256.C520</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ZK111.K257.C520</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ZK111.K258.C520</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ZK111.K259.C520</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ZK111.K260.C520</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ZK111.K261.C520</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ZK111.K262.C520</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ZK111.K263.C520</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ZK111.K264.C520</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ZK111.K265.C520</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ZK111.K266.C520</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ZK111.K267.C520</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ZK111.K268.C520</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ZK111.K269.C520</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ZK111.K270.C520</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ZK111.K271.C520</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ZK111.K272.C520</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ZK111.K273.C520</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ZK111.K274.C520</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ZK111.K275.C520</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ZK111.K276.C520</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ZK111.K277.C520</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ZK111.K278.C520</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ZK111.K279.C520</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ZK111.K280.C520</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ZK111.K281.C520</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ZK111.K282.C520</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ZK111.K283.C520</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ZK111.K284.C520</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ZK111.K285.C520</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ZK111.K286.C520</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ZK111.K287.C520</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ZK111.K288.C520</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ZK111.K289.C520</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ZK111.K290.C520</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ZK111.K291.C520</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ZK111.K292.C520</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ZK111.K293.C520</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ZK111.K294.C520</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ZK111.K295.C520</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ZK111.K296.C520</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ZK111.K297.C520</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ZK111.K298.C520</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ZK111.K299.C520</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ZK111.K300.C520</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ZK111.K301.C520</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ZK111.K302.C520</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ZK111.K303.C520</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ZK111.K304.C520</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ZK111.K305.C520</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ZK111.K306.C520</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ZK111.K307.C520</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ZK111.K308.C520</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ZK111.K309.C520</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ZK111.K310.C520</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ZK111.K311.C520</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ZK111.K312.C520</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ZK111.K313.C520</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ZK111.K314.C520</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ZK111.K315.C520</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ZK111.K316.C520</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ZK111.K317.C520</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ZK111.K318.C520</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ZK111.K319.C520</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ZK111.K320.C520</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ZK111.K321.C520</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ZK111.K322.C520</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ZK111.K323.C520</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ZK111.K324.C520</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ZK111.K325.C520</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ZK111.K326.C520</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ZK111.K327.C520</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ZK111.K328.C520</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ZK111.K329.C520</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ZK111.K330.C520</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ZK111.K331.C520</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ZK111.K332.C520</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ZK111.K333.C520</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ZK111.K334.C520</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ZK111.K335.C520</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ZK111.K336.C520</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ZK111.K337.C520</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ZK111.K338.C520</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ZK111.K339.C520</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ZK111.K340.C520</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ZK111.K341.C520</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ZK111.K342.C520</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ZK111.K343.C520</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ZK111.K344.C520</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ZK111.K345.C520</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ZK111.K346.C520</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ZK111.K347.C520</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ZK111.K348.C520</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ZK111.K349.C520</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ZK111.K350.C520</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ZK111.K351.C520</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ZK111.K352.C520</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ZK111.K353.C520</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ZK111.K354.C520</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ZK111.K355.C520</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ZK111.K356.C520</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ZK111.K357.C520</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ZK111.K358.C520</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ZK111.K359.C520</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ZK111.K360.C520</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ZK111.K361.C520</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ZK111.K362.C520</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ZK111.K363.C520</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ZK111.K364.C520</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ZK111.K365.C520</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ZK111.K366.C520</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ZK111.K367.C520</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ZK111.K368.C520</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ZK111.K369.C520</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ZK111.K370.C520</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ZK111.K371.C520</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ZK111.K372.C520</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ZK111.K373.C520</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ZK111.K374.C520</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ZK111.K375.C520</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ZK111.K376.C520</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ZK111.K377.C520</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ZK111.K378.C520</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ZK111.K379.C520</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ZK111.K380.C520</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ZK111.K381.C520</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ZK111.K382.C520</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ZK111.K383.C520</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ZK111.K384.C520</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ZK111.K385.C520</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ZK111.K386.C520</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ZK111.K387.C520</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ZK111.K388.C520</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ZK111.K389.C520</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ZK111.K390.C520</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ZK111.K391.C520</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ZK111.K392.C520</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ZK111.K393.C520</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ZK111.K394.C520</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ZK111.K395.C520</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ZK111.K396.C520</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ZK111.K397.C520</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ZK111.K398.C520</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ZK111.K399.C520</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ZK112.K100.C520</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ZK112.K101.C520</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ZK112.K102.C520</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ZK112.K103.C520</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ZK112.K104.C520</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ZK112.K105.C520</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ZK112.K106.C520</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ZK112.K107.C520</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ZK112.K108.C520</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ZK112.K109.C520</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ZK112.K110.C520</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ZK112.K111.C520</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ZK112.K112.C520</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ZK112.K113.C520</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ZK112.K114.C520</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ZK112.K115.C520</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ZK112.K116.C520</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ZK112.K117.C520</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ZK112.K118.C520</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ZK112.K119.C520</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ZK112.K120.C520</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ZK112.K121.C520</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ZK112.K122.C520</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ZK112.K123.C520</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ZK112.K124.C520</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ZK112.K125.C520</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ZK112.K126.C520</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ZK112.K127.C520</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ZK112.K128.C520</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ZK112.K129.C520</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ZK112.K130.C520</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ZK112.K131.C520</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ZK112.K132.C520</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ZK112.K133.C520</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ZK112.K134.C520</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ZK112.K135.C520</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ZK112.K136.C520</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ZK112.K137.C520</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ZK112.K138.C520</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ZK112.K139.C520</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ZK112.K140.C520</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ZK112.K141.C520</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ZK112.K142.C520</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ZK112.K143.C520</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ZK112.K144.C520</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ZK112.K145.C520</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ZK112.K146.C520</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ZK112.K147.C520</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ZK112.K148.C520</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ZK112.K149.C520</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ZK112.K150.C520</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ZK112.K151.C520</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ZK112.K152.C520</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ZK112.K153.C520</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ZK112.K154.C520</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ZK112.K155.C520</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ZK112.K156.C520</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ZK112.K157.C520</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ZK112.K158.C520</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ZK112.K159.C520</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ZK112.K160.C520</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ZK112.K161.C520</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ZK112.K162.C520</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ZK112.K163.C520</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ZK112.K164.C520</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ZK112.K165.C520</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ZK112.K166.C520</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ZK112.K167.C520</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ZK112.K168.C520</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ZK112.K169.C520</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ZK112.K170.C520</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ZK112.K171.C520</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ZK112.K172.C520</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ZK112.K173.C520</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ZK112.K174.C520</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ZK112.K175.C520</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ZK112.K176.C520</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ZK112.K177.C520</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ZK112.K178.C520</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ZK112.K179.C520</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ZK112.K180.C520</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ZK112.K181.C520</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ZK112.K182.C520</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ZK112.K183.C520</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ZK112.K184.C520</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ZK112.K185.C520</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ZK112.K186.C520</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ZK112.K187.C520</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ZK112.K188.C520</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ZK112.K189.C520</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ZK112.K190.C520</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ZK112.K191.C520</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ZK112.K192.C520</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ZK112.K193.C520</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ZK112.K194.C520</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ZK112.K195.C520</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ZK112.K196.C520</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ZK112.K197.C520</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ZK112.K198.C520</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ZK112.K199.C520</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ZK112.K200.C520</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ZK112.K201.C520</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ZK112.K202.C520</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ZK112.K203.C520</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ZK112.K204.C520</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ZK112.K205.C520</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ZK112.K206.C520</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ZK112.K207.C520</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ZK112.K208.C520</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ZK112.K209.C520</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ZK112.K210.C520</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ZK112.K211.C520</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ZK112.K212.C520</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ZK112.K213.C520</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ZK112.K214.C520</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ZK112.K215.C520</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ZK112.K216.C520</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ZK112.K217.C520</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ZK112.K218.C520</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ZK112.K219.C520</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ZK112.K220.C520</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ZK112.K221.C520</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ZK112.K222.C520</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ZK112.K223.C520</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ZK112.K224.C520</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ZK112.K225.C520</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ZK112.K226.C520</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ZK112.K227.C520</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ZK112.K228.C520</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ZK112.K229.C520</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ZK112.K230.C520</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ZK112.K231.C520</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ZK112.K232.C520</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ZK112.K233.C520</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ZK112.K234.C520</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ZK112.K235.C520</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ZK112.K236.C520</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ZK112.K237.C520</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ZK112.K238.C520</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ZK112.K239.C520</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ZK112.K240.C520</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ZK112.K241.C520</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ZK112.K242.C520</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ZK112.K243.C520</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ZK112.K244.C520</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ZK112.K245.C520</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ZK112.K246.C520</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ZK112.K247.C520</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ZK112.K248.C520</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ZK112.K249.C520</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ZK112.K250.C520</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ZK112.K251.C520</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ZK112.K252.C520</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ZK112.K253.C520</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ZK112.K254.C520</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ZK112.K255.C520</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ZK112.K256.C520</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ZK112.K257.C520</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ZK112.K258.C520</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ZK112.K259.C520</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ZK112.K260.C520</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ZK112.K261.C520</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ZK112.K262.C520</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ZK112.K263.C520</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ZK112.K264.C520</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ZK112.K265.C520</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ZK112.K266.C520</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ZK112.K267.C520</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ZK112.K268.C520</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ZK112.K269.C520</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ZK112.K270.C520</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ZK112.K271.C520</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ZK112.K272.C520</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ZK112.K273.C520</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ZK112.K274.C520</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ZK112.K275.C520</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ZK112.K276.C520</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ZK112.K277.C520</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ZK112.K278.C520</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ZK112.K279.C520</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ZK112.K280.C520</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ZK112.K281.C520</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ZK112.K282.C520</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ZK112.K283.C520</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ZK112.K284.C520</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ZK112.K285.C520</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ZK112.K286.C520</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ZK112.K287.C520</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ZK112.K288.C520</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ZK112.K289.C520</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ZK112.K290.C520</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ZK112.K291.C520</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ZK112.K292.C520</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ZK112.K293.C520</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ZK112.K294.C520</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ZK112.K295.C520</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ZK112.K296.C520</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ZK112.K297.C520</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ZK112.K298.C520</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ZK112.K299.C520</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ZK112.K300.C520</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ZK112.K301.C520</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ZK112.K302.C520</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ZK112.K303.C520</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ZK112.K304.C520</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ZK112.K305.C520</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ZK112.K306.C520</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ZK112.K307.C520</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ZK112.K308.C520</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ZK112.K309.C520</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ZK112.K310.C520</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ZK112.K311.C520</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ZK112.K312.C520</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ZK112.K313.C520</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ZK112.K314.C520</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ZK112.K315.C520</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ZK112.K316.C520</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ZK112.K317.C520</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ZK112.K318.C520</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ZK112.K319.C520</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ZK112.K320.C520</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ZK112.K321.C520</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ZK112.K322.C520</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ZK112.K323.C520</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ZK112.K324.C520</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ZK112.K325.C520</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ZK112.K326.C520</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ZK112.K327.C520</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ZK112.K328.C520</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ZK112.K329.C520</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ZK112.K330.C520</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ZK112.K331.C520</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ZK112.K332.C520</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ZK112.K333.C520</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ZK112.K334.C520</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ZK112.K335.C520</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ZK112.K336.C520</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ZK112.K337.C520</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ZK112.K338.C520</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ZK112.K339.C520</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ZK112.K340.C520</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ZK112.K341.C520</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ZK112.K342.C520</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ZK112.K343.C520</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ZK112.K344.C520</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ZK112.K345.C520</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ZK112.K346.C520</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ZK112.K347.C520</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ZK112.K348.C520</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ZK112.K349.C520</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ZK112.K350.C520</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ZK112.K351.C520</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ZK112.K352.C520</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ZK112.K353.C520</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ZK112.K354.C520</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ZK112.K355.C520</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ZK112.K356.C520</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ZK112.K357.C520</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ZK112.K358.C520</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ZK112.K359.C520</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ZK112.K360.C520</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ZK112.K361.C520</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ZK112.K362.C520</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ZK112.K363.C520</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ZK112.K364.C520</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ZK112.K365.C520</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ZK112.K366.C520</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ZK112.K367.C520</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ZK112.K368.C520</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ZK112.K369.C520</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ZK112.K370.C520</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ZK112.K371.C520</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ZK112.K372.C520</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ZK112.K373.C520</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ZK112.K374.C520</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ZK112.K375.C520</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ZK112.K376.C520</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ZK112.K377.C520</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ZK112.K378.C520</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ZK112.K379.C520</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ZK112.K380.C520</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ZK112.K381.C520</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ZK112.K382.C520</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ZK112.K383.C520</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ZK112.K384.C520</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ZK112.K385.C520</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ZK112.K386.C520</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ZK112.K387.C520</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ZK112.K388.C520</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ZK112.K389.C520</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ZK112.K390.C520</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ZK112.K391.C520</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ZK112.K392.C520</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ZK112.K393.C520</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ZK112.K394.C520</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ZK112.K395.C520</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ZK112.K396.C520</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ZK112.K397.C520</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ZK112.K398.C520</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ZK112.K399.C520</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ZK113.K100.C520</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ZK113.K101.C520</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ZK113.K102.C520</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ZK113.K103.C520</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ZK113.K104.C520</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ZK113.K105.C520</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ZK113.K106.C520</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ZK113.K107.C520</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ZK113.K108.C520</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ZK113.K109.C520</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ZK113.K110.C520</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ZK113.K111.C520</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ZK113.K112.C520</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ZK113.K113.C520</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ZK113.K114.C520</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ZK113.K115.C520</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ZK113.K116.C520</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ZK113.K117.C520</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ZK113.K118.C520</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ZK113.K119.C520</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ZK113.K120.C520</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ZK113.K121.C520</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ZK113.K122.C520</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ZK113.K123.C520</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ZK113.K124.C520</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ZK113.K125.C520</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ZK113.K126.C520</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ZK113.K127.C520</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ZK113.K128.C520</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ZK113.K129.C520</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ZK113.K130.C520</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ZK113.K131.C520</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ZK113.K132.C520</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ZK113.K133.C520</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ZK113.K134.C520</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ZK113.K135.C520</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ZK113.K136.C520</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ZK113.K137.C520</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ZK113.K138.C520</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ZK113.K139.C520</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ZK113.K140.C520</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ZK113.K141.C520</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ZK113.K142.C520</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ZK113.K143.C520</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ZK113.K144.C520</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ZK113.K145.C520</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ZK113.K146.C520</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ZK113.K147.C520</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ZK113.K148.C520</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ZK113.K149.C520</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ZK113.K150.C520</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ZK113.K151.C520</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ZK113.K152.C520</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ZK113.K153.C520</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ZK113.K154.C520</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ZK113.K155.C520</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ZK113.K156.C520</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ZK113.K157.C520</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ZK113.K158.C520</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ZK113.K159.C520</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ZK113.K160.C520</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ZK113.K161.C520</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ZK113.K162.C520</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ZK113.K163.C520</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ZK113.K164.C520</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ZK113.K165.C520</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ZK113.K166.C520</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ZK113.K167.C520</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ZK113.K168.C520</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ZK113.K169.C520</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ZK113.K170.C520</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ZK113.K171.C520</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ZK113.K172.C520</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ZK113.K173.C520</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ZK113.K174.C520</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ZK113.K175.C520</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ZK113.K176.C520</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ZK113.K177.C520</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ZK113.K178.C520</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ZK113.K179.C520</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ZK113.K180.C520</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ZK113.K181.C520</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ZK113.K182.C520</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ZK113.K183.C520</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ZK113.K184.C520</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ZK113.K185.C520</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ZK113.K186.C520</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ZK113.K187.C520</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ZK113.K188.C520</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ZK113.K189.C520</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ZK113.K190.C520</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ZK113.K191.C520</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ZK113.K192.C520</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ZK113.K193.C520</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ZK113.K194.C520</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ZK113.K195.C520</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ZK113.K196.C520</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ZK113.K197.C520</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ZK113.K198.C520</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ZK113.K199.C520</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ZK113.K200.C520</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ZK113.K201.C520</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ZK113.K202.C520</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ZK113.K203.C520</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ZK113.K204.C520</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ZK113.K205.C520</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ZK113.K206.C520</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ZK113.K207.C520</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ZK113.K208.C520</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ZK113.K209.C520</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ZK113.K210.C520</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ZK113.K211.C520</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ZK113.K212.C520</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ZK113.K213.C520</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ZK113.K214.C520</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ZK113.K215.C520</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ZK113.K216.C520</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ZK113.K217.C520</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ZK113.K218.C520</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ZK113.K219.C520</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ZK113.K220.C520</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ZK113.K221.C520</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ZK113.K222.C520</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ZK113.K223.C520</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ZK113.K224.C520</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ZK113.K225.C520</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ZK113.K226.C520</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ZK113.K227.C520</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ZK113.K228.C520</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ZK113.K229.C520</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ZK113.K230.C520</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ZK113.K231.C520</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ZK113.K232.C520</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ZK113.K233.C520</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ZK113.K234.C520</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ZK113.K235.C520</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ZK113.K236.C520</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ZK113.K237.C520</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ZK113.K238.C520</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ZK113.K239.C520</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ZK113.K240.C520</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ZK113.K241.C520</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ZK113.K242.C520</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ZK113.K243.C520</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ZK113.K244.C520</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ZK113.K245.C520</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ZK113.K246.C520</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ZK113.K247.C520</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ZK113.K248.C520</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ZK113.K249.C520</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ZK113.K250.C520</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ZK113.K251.C520</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ZK113.K252.C520</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ZK113.K253.C520</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ZK113.K254.C520</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ZK113.K255.C520</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ZK113.K256.C520</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ZK113.K257.C520</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ZK113.K258.C520</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ZK113.K259.C520</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ZK113.K260.C520</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ZK113.K261.C520</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ZK113.K262.C520</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ZK113.K263.C520</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ZK113.K264.C520</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ZK113.K265.C520</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ZK113.K266.C520</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ZK113.K267.C520</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ZK113.K268.C520</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ZK113.K269.C520</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ZK113.K270.C520</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ZK113.K271.C520</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ZK113.K272.C520</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ZK113.K273.C520</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ZK113.K274.C520</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ZK113.K275.C520</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ZK113.K276.C520</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ZK113.K277.C520</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ZK113.K278.C520</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ZK113.K279.C520</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ZK113.K280.C520</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ZK113.K281.C520</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ZK113.K282.C520</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ZK113.K283.C520</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ZK113.K284.C520</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ZK113.K285.C520</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ZK113.K286.C520</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ZK113.K287.C520</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ZK113.K288.C520</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ZK113.K289.C520</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ZK113.K290.C520</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ZK113.K291.C520</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ZK113.K292.C520</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ZK113.K293.C520</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ZK113.K294.C520</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ZK113.K295.C520</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ZK113.K296.C520</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ZK113.K297.C520</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ZK113.K298.C520</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ZK113.K299.C520</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ZK113.K300.C520</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ZK113.K301.C520</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ZK113.K302.C520</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ZK113.K303.C520</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ZK113.K304.C520</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ZK113.K305.C520</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ZK113.K306.C520</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ZK113.K307.C520</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ZK113.K308.C520</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ZK113.K309.C520</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ZK113.K310.C520</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ZK113.K311.C520</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ZK113.K312.C520</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ZK113.K313.C520</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ZK113.K314.C520</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ZK113.K315.C520</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ZK113.K316.C520</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ZK113.K317.C520</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ZK113.K318.C520</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ZK113.K319.C520</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ZK113.K320.C520</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ZK113.K321.C520</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ZK113.K322.C520</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ZK113.K323.C520</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ZK113.K324.C520</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ZK113.K325.C520</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ZK113.K326.C520</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ZK113.K327.C520</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ZK113.K328.C520</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ZK113.K329.C520</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ZK113.K330.C520</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ZK113.K331.C520</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ZK113.K332.C520</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ZK113.K333.C520</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ZK113.K334.C520</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ZK113.K335.C520</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ZK113.K336.C520</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ZK113.K337.C520</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ZK113.K338.C520</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ZK113.K339.C520</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ZK113.K340.C520</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ZK113.K341.C520</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ZK113.K342.C520</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ZK113.K343.C520</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ZK113.K344.C520</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ZK113.K345.C520</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ZK113.K346.C520</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ZK113.K347.C520</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ZK113.K348.C520</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ZK113.K349.C520</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ZK113.K350.C520</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ZK113.K351.C520</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ZK113.K352.C520</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ZK113.K353.C520</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ZK113.K354.C520</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ZK113.K355.C520</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ZK113.K356.C520</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ZK113.K357.C520</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ZK113.K358.C520</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ZK113.K359.C520</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ZK113.K360.C520</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ZK113.K361.C520</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ZK113.K362.C520</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ZK113.K363.C520</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ZK113.K364.C520</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ZK113.K365.C520</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ZK113.K366.C520</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ZK113.K367.C520</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ZK113.K368.C520</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ZK113.K369.C520</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ZK113.K370.C520</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ZK113.K371.C520</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ZK113.K372.C520</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ZK113.K373.C520</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ZK113.K374.C520</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ZK113.K375.C520</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ZK113.K376.C520</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ZK113.K377.C520</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ZK113.K378.C520</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ZK113.K379.C520</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ZK113.K380.C520</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ZK113.K381.C520</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ZK113.K382.C520</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ZK113.K383.C520</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ZK113.K384.C520</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ZK113.K385.C520</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ZK113.K386.C520</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ZK113.K387.C520</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ZK113.K388.C520</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ZK113.K389.C520</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ZK113.K390.C520</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ZK113.K391.C520</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ZK113.K392.C520</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ZK113.K393.C520</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ZK113.K394.C520</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ZK113.K395.C520</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ZK113.K396.C520</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ZK113.K397.C520</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ZK113.K398.C520</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ZK113.K399.C520</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ZK114.K100.C520</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ZK114.K101.C520</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ZK114.K102.C520</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ZK114.K103.C520</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ZK114.K104.C520</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ZK114.K105.C520</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ZK114.K106.C520</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ZK114.K107.C520</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ZK114.K108.C520</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ZK114.K109.C520</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ZK114.K110.C520</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ZK114.K111.C520</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ZK114.K112.C520</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ZK114.K113.C520</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ZK114.K114.C520</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ZK114.K115.C520</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ZK114.K116.C520</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ZK114.K117.C520</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ZK114.K118.C520</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ZK114.K119.C520</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ZK114.K120.C520</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ZK114.K121.C520</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ZK114.K122.C520</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ZK114.K123.C520</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ZK114.K124.C520</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ZK114.K125.C520</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ZK114.K126.C520</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ZK114.K127.C520</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ZK114.K128.C520</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ZK114.K129.C520</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ZK114.K130.C520</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ZK114.K131.C520</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ZK114.K132.C520</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ZK114.K133.C520</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ZK114.K134.C520</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ZK114.K135.C520</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ZK114.K136.C520</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ZK114.K137.C520</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ZK114.K138.C520</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ZK114.K139.C520</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ZK114.K140.C520</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ZK114.K141.C520</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ZK114.K142.C520</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ZK114.K143.C520</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ZK114.K144.C520</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ZK114.K145.C520</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ZK114.K146.C520</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ZK114.K147.C520</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ZK114.K148.C520</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ZK114.K149.C520</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ZK114.K150.C520</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ZK114.K151.C520</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ZK114.K152.C520</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ZK114.K153.C520</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ZK114.K154.C520</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ZK114.K155.C520</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ZK114.K156.C520</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ZK114.K157.C520</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ZK114.K158.C520</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ZK114.K159.C520</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ZK114.K160.C520</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ZK114.K161.C520</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ZK114.K162.C520</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ZK114.K163.C520</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ZK114.K164.C520</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ZK114.K165.C520</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ZK114.K166.C520</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ZK114.K167.C520</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ZK114.K168.C520</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ZK114.K169.C520</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ZK114.K170.C520</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ZK114.K171.C520</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ZK114.K172.C520</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ZK114.K173.C520</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ZK114.K174.C520</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ZK114.K175.C520</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ZK114.K176.C520</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ZK114.K177.C520</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ZK114.K178.C520</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ZK114.K179.C520</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ZK114.K180.C520</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ZK114.K181.C520</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ZK114.K182.C520</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ZK114.K183.C520</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ZK114.K184.C520</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ZK114.K185.C520</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ZK114.K186.C520</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ZK114.K187.C520</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ZK114.K188.C520</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ZK114.K189.C520</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ZK114.K190.C520</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ZK114.K191.C520</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ZK114.K192.C520</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ZK114.K193.C520</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ZK114.K194.C520</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ZK114.K195.C520</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ZK114.K196.C520</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ZK114.K197.C520</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ZK114.K198.C520</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ZK114.K199.C520</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ZK114.K200.C520</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ZK114.K201.C520</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ZK114.K202.C520</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ZK114.K203.C520</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ZK114.K204.C520</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ZK114.K205.C520</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ZK114.K206.C520</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ZK114.K207.C520</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ZK114.K208.C520</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ZK114.K209.C520</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ZK114.K210.C520</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ZK114.K211.C520</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ZK114.K212.C520</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ZK114.K213.C520</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ZK114.K214.C520</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ZK114.K215.C520</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ZK114.K216.C520</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ZK114.K217.C520</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ZK114.K218.C520</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ZK114.K219.C520</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ZK114.K220.C520</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ZK114.K221.C520</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ZK114.K222.C520</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ZK114.K223.C520</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ZK114.K224.C520</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ZK114.K225.C520</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ZK114.K226.C520</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ZK114.K227.C520</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ZK114.K228.C520</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ZK114.K229.C520</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ZK114.K230.C520</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ZK114.K231.C520</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ZK114.K232.C520</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ZK114.K233.C520</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ZK114.K234.C520</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ZK114.K235.C520</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ZK114.K236.C520</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ZK114.K237.C520</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ZK114.K238.C520</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ZK114.K239.C520</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ZK114.K240.C520</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ZK114.K241.C520</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ZK114.K242.C520</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ZK114.K243.C520</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ZK114.K244.C520</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ZK114.K245.C520</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ZK114.K246.C520</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ZK114.K247.C520</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ZK114.K248.C520</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ZK114.K249.C520</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ZK114.K250.C520</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ZK114.K251.C520</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ZK114.K252.C520</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ZK114.K253.C520</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ZK114.K254.C520</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ZK114.K255.C520</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ZK114.K256.C520</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ZK114.K257.C520</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ZK114.K258.C520</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ZK114.K259.C520</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ZK114.K260.C520</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ZK114.K261.C520</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ZK114.K262.C520</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ZK114.K263.C520</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ZK114.K264.C520</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ZK114.K265.C520</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ZK114.K266.C520</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ZK114.K267.C520</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ZK114.K268.C520</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ZK114.K269.C520</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ZK114.K270.C520</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ZK114.K271.C520</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ZK114.K272.C520</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ZK114.K273.C520</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ZK114.K274.C520</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ZK114.K275.C520</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ZK114.K276.C520</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ZK114.K277.C520</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ZK114.K278.C520</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ZK114.K279.C520</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ZK114.K280.C520</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ZK114.K281.C520</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ZK114.K282.C520</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ZK114.K283.C520</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ZK114.K284.C520</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ZK114.K285.C520</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ZK114.K286.C520</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ZK114.K287.C520</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ZK114.K288.C520</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ZK114.K289.C520</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ZK114.K290.C520</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ZK114.K291.C520</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ZK114.K292.C520</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ZK114.K293.C520</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ZK114.K294.C520</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ZK114.K295.C520</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ZK114.K296.C520</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ZK114.K297.C520</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ZK114.K298.C520</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ZK114.K299.C520</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ZK114.K300.C520</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ZK114.K301.C520</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ZK114.K302.C520</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ZK114.K303.C520</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ZK114.K304.C520</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ZK114.K305.C520</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ZK114.K306.C520</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ZK114.K307.C520</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ZK114.K308.C520</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ZK114.K309.C520</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ZK114.K310.C520</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ZK114.K311.C520</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ZK114.K312.C520</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ZK114.K313.C520</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ZK114.K314.C520</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ZK114.K315.C520</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ZK114.K316.C520</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ZK114.K317.C520</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ZK114.K318.C520</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ZK114.K319.C520</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ZK114.K320.C520</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ZK114.K321.C520</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ZK114.K322.C520</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ZK114.K323.C520</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ZK114.K324.C520</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ZK114.K325.C520</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ZK114.K326.C520</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ZK114.K327.C520</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ZK114.K328.C520</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ZK114.K329.C520</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ZK114.K330.C520</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ZK114.K331.C520</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ZK114.K332.C520</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ZK114.K333.C520</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ZK114.K334.C520</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ZK114.K335.C520</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ZK114.K336.C520</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ZK114.K337.C520</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ZK114.K338.C520</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ZK114.K339.C520</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ZK114.K340.C520</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ZK114.K341.C520</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ZK114.K342.C520</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ZK114.K343.C520</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ZK114.K344.C520</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ZK114.K345.C520</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ZK114.K346.C520</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ZK114.K347.C520</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ZK114.K348.C520</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ZK114.K349.C520</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ZK114.K350.C520</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ZK114.K351.C520</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ZK114.K352.C520</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ZK114.K353.C520</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ZK114.K354.C520</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ZK114.K355.C520</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ZK114.K356.C520</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ZK114.K357.C520</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ZK114.K358.C520</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ZK114.K359.C520</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ZK114.K360.C520</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ZK114.K361.C520</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ZK114.K362.C520</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ZK114.K363.C520</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ZK114.K364.C520</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ZK114.K365.C520</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ZK114.K366.C520</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ZK114.K367.C520</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ZK114.K368.C520</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ZK114.K369.C520</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ZK114.K370.C520</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ZK114.K371.C520</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ZK114.K372.C520</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ZK114.K373.C520</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ZK114.K374.C520</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ZK114.K375.C520</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ZK114.K376.C520</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ZK114.K377.C520</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ZK114.K378.C520</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ZK114.K379.C520</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ZK114.K380.C520</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ZK114.K381.C520</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ZK114.K382.C520</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ZK114.K383.C520</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ZK114.K384.C520</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ZK114.K385.C520</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ZK114.K386.C520</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ZK114.K387.C520</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ZK114.K388.C520</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ZK114.K389.C520</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ZK114.K390.C520</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ZK114.K391.C520</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ZK114.K392.C520</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ZK114.K393.C520</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ZK114.K394.C520</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ZK114.K395.C520</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ZK114.K396.C520</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ZK114.K397.C520</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ZK114.K398.C520</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ZK114.K399.C520</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WORM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C520</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ZK112.K170.C520</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ZK112.K170.C520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ZK112.K287.C520</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ZK112.K287.C520</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ZK112.K287.C520</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ZK112.K288.C520</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ZK112.K288.C520</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ZK112.K120.C520</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ZK112.K120.C520</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ZK112.K289.C520</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ZK112.K289.C520</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WORM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C520</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ZK113.K293.C520</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ZK113.K293.C520</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ZK113.K293.C520</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ZK113.K294.C520</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ZK113.K294.C520</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ZK113.K295.C520</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ZK113.K295.C520</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ZK113.K295.C520</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WORM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C520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ZK114.K299.C520</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ZK114.K130.C520</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WORM Festival</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C520</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WORM Festival</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C520</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25">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25">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25">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25">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25">
      <c r="P52" s="789" t="s">
        <v>5116</v>
      </c>
      <c r="Q52" s="671"/>
      <c r="R52" s="790">
        <f>+T45</f>
        <v>0</v>
      </c>
    </row>
    <row r="53" spans="2:29" x14ac:dyDescent="0.25">
      <c r="P53" s="789" t="s">
        <v>5117</v>
      </c>
      <c r="Q53" s="671"/>
      <c r="R53" s="790">
        <f>-T49</f>
        <v>0</v>
      </c>
    </row>
    <row r="54" spans="2:29" x14ac:dyDescent="0.25">
      <c r="P54" s="791" t="s">
        <v>5118</v>
      </c>
      <c r="Q54" s="671"/>
      <c r="R54" s="790">
        <f>-((R52+R53)/6)</f>
        <v>0</v>
      </c>
    </row>
    <row r="55" spans="2:29" x14ac:dyDescent="0.25">
      <c r="P55" s="791" t="s">
        <v>5119</v>
      </c>
      <c r="Q55" s="671"/>
      <c r="R55" s="790">
        <f>+R52+R53+R54</f>
        <v>0</v>
      </c>
    </row>
    <row r="56" spans="2:29" x14ac:dyDescent="0.25">
      <c r="P56" s="791" t="s">
        <v>5120</v>
      </c>
      <c r="Q56" s="671"/>
      <c r="R56" s="803">
        <v>0.1</v>
      </c>
    </row>
    <row r="57" spans="2:29" ht="15.75" thickBot="1" x14ac:dyDescent="0.3">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WORM Festival</v>
      </c>
      <c r="E1" s="891"/>
      <c r="F1" s="88"/>
      <c r="G1" s="52"/>
      <c r="H1" s="39"/>
    </row>
    <row r="2" spans="1:28" x14ac:dyDescent="0.25">
      <c r="A2" s="47"/>
      <c r="B2" s="47"/>
      <c r="C2" s="47"/>
      <c r="D2" s="47"/>
      <c r="E2" s="47"/>
      <c r="F2" s="89"/>
      <c r="G2" s="52"/>
      <c r="H2" s="39"/>
    </row>
    <row r="3" spans="1:28" x14ac:dyDescent="0.25">
      <c r="A3" s="47"/>
      <c r="B3" s="47"/>
      <c r="C3" s="48" t="s">
        <v>10</v>
      </c>
      <c r="D3" s="892" t="str">
        <f>'Cover Sheet'!C5</f>
        <v>C520</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WORM Festival</v>
      </c>
      <c r="E1" s="891"/>
      <c r="F1" s="88"/>
      <c r="G1" s="52"/>
      <c r="H1" s="39"/>
    </row>
    <row r="2" spans="1:28" x14ac:dyDescent="0.25">
      <c r="A2" s="47"/>
      <c r="B2" s="47"/>
      <c r="C2" s="47"/>
      <c r="D2" s="47"/>
      <c r="E2" s="47"/>
      <c r="F2" s="89"/>
      <c r="G2" s="52"/>
      <c r="H2" s="39"/>
    </row>
    <row r="3" spans="1:28" x14ac:dyDescent="0.25">
      <c r="A3" s="47"/>
      <c r="B3" s="47"/>
      <c r="C3" s="48" t="s">
        <v>10</v>
      </c>
      <c r="D3" s="892" t="str">
        <f>'Cover Sheet'!C5</f>
        <v>C520</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tabSelected="1" view="pageLayout" topLeftCell="A7" zoomScaleNormal="100" workbookViewId="0">
      <selection activeCell="C14" sqref="C14"/>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5124</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5125</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39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v>19000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0" t="str">
        <f>'Cover Sheet'!C3</f>
        <v>WORM Festival</v>
      </c>
      <c r="C1" s="821"/>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2" t="str">
        <f>'Cover Sheet'!C5</f>
        <v>C520</v>
      </c>
      <c r="C3" s="823"/>
      <c r="I3" s="11"/>
      <c r="J3" s="11"/>
      <c r="K3" s="11"/>
      <c r="L3" s="11"/>
      <c r="M3" s="11"/>
    </row>
    <row r="4" spans="1:25" x14ac:dyDescent="0.25">
      <c r="A4" s="9"/>
      <c r="B4" s="6"/>
      <c r="C4" s="6"/>
      <c r="I4" s="11"/>
      <c r="J4" s="11"/>
      <c r="K4" s="11"/>
      <c r="L4" s="11"/>
      <c r="M4" s="11"/>
    </row>
    <row r="5" spans="1:25" x14ac:dyDescent="0.25">
      <c r="A5" s="9"/>
      <c r="B5" s="824" t="s">
        <v>16</v>
      </c>
      <c r="C5" s="825"/>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6" t="s">
        <v>21</v>
      </c>
      <c r="E7" s="827"/>
      <c r="F7" s="827"/>
      <c r="G7" s="827"/>
      <c r="H7" s="828"/>
      <c r="I7" s="826" t="s">
        <v>22</v>
      </c>
      <c r="J7" s="827"/>
      <c r="K7" s="827"/>
      <c r="L7" s="827"/>
      <c r="M7" s="828"/>
      <c r="O7" s="25"/>
      <c r="R7" s="14"/>
      <c r="T7" s="14"/>
      <c r="V7" s="14"/>
    </row>
    <row r="8" spans="1:25" ht="15.75" thickBot="1" x14ac:dyDescent="0.3">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3">
      <c r="A9" s="831"/>
      <c r="B9" s="831"/>
      <c r="C9" s="831"/>
      <c r="N9" s="29"/>
      <c r="O9" s="818"/>
      <c r="P9" s="819"/>
      <c r="Q9" s="819"/>
      <c r="R9" s="30"/>
      <c r="S9" s="31"/>
      <c r="T9" s="30"/>
      <c r="U9" s="31"/>
      <c r="V9" s="30"/>
      <c r="W9" s="3"/>
      <c r="X9" s="3"/>
      <c r="Y9" s="3"/>
    </row>
    <row r="10" spans="1:25" s="5" customFormat="1" ht="22.5" customHeight="1" x14ac:dyDescent="0.25">
      <c r="A10" s="832" t="s">
        <v>302</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25">
      <c r="A11" s="806" t="s">
        <v>68</v>
      </c>
      <c r="B11" s="806"/>
      <c r="C11" s="806"/>
      <c r="D11" s="285">
        <f>'Commissioning &amp; Fees'!E66</f>
        <v>20000</v>
      </c>
      <c r="E11" s="289"/>
      <c r="F11" s="288">
        <f>'Commissioning &amp; Fees'!G66</f>
        <v>19000</v>
      </c>
      <c r="G11" s="289"/>
      <c r="H11" s="290">
        <f>'Commissioning &amp; Fees'!H66</f>
        <v>19000</v>
      </c>
      <c r="I11" s="288">
        <f>'Commissioning &amp; Fees'!I66</f>
        <v>0</v>
      </c>
      <c r="J11" s="289"/>
      <c r="K11" s="288">
        <f>'Commissioning &amp; Fees'!K66</f>
        <v>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25">
      <c r="A12" s="806" t="s">
        <v>69</v>
      </c>
      <c r="B12" s="806"/>
      <c r="C12" s="806"/>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25">
      <c r="A13" s="806" t="s">
        <v>70</v>
      </c>
      <c r="B13" s="806"/>
      <c r="C13" s="806"/>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6" t="s">
        <v>5037</v>
      </c>
      <c r="P13" s="817"/>
      <c r="Q13" s="817"/>
      <c r="R13" s="285">
        <f>+Ticketing!S45</f>
        <v>0</v>
      </c>
      <c r="S13" s="286"/>
      <c r="T13" s="285">
        <f>+R13</f>
        <v>0</v>
      </c>
      <c r="U13" s="286"/>
      <c r="V13" s="285">
        <f>' Income Miscellaneous'!AB39</f>
        <v>0</v>
      </c>
      <c r="W13" s="3"/>
      <c r="X13" s="3"/>
      <c r="Y13" s="3"/>
    </row>
    <row r="14" spans="1:25" s="5" customFormat="1" ht="22.5" customHeight="1" x14ac:dyDescent="0.25">
      <c r="A14" s="807" t="s">
        <v>71</v>
      </c>
      <c r="B14" s="808"/>
      <c r="C14" s="809"/>
      <c r="D14" s="285">
        <f>Performers!E63</f>
        <v>0</v>
      </c>
      <c r="E14" s="286"/>
      <c r="F14" s="288">
        <f>Performers!G63</f>
        <v>0</v>
      </c>
      <c r="G14" s="286"/>
      <c r="H14" s="290">
        <f>Performers!H63</f>
        <v>0</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25">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25">
      <c r="A16" s="806" t="s">
        <v>73</v>
      </c>
      <c r="B16" s="806"/>
      <c r="C16" s="806"/>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7"/>
      <c r="P16" s="838"/>
      <c r="Q16" s="838"/>
      <c r="R16" s="285"/>
      <c r="S16" s="286"/>
      <c r="T16" s="285"/>
      <c r="U16" s="286"/>
      <c r="V16" s="285"/>
      <c r="W16" s="3"/>
      <c r="X16" s="3"/>
      <c r="Y16" s="3"/>
    </row>
    <row r="17" spans="1:25" s="5" customFormat="1" ht="22.5" customHeight="1" x14ac:dyDescent="0.25">
      <c r="A17" s="806" t="s">
        <v>74</v>
      </c>
      <c r="B17" s="806"/>
      <c r="C17" s="806"/>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6" t="s">
        <v>75</v>
      </c>
      <c r="B18" s="806"/>
      <c r="C18" s="80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7" t="s">
        <v>76</v>
      </c>
      <c r="B19" s="808"/>
      <c r="C19" s="809"/>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7" t="s">
        <v>77</v>
      </c>
      <c r="B20" s="808"/>
      <c r="C20" s="809"/>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7" t="s">
        <v>78</v>
      </c>
      <c r="B21" s="808"/>
      <c r="C21" s="809"/>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6" t="s">
        <v>79</v>
      </c>
      <c r="B22" s="806"/>
      <c r="C22" s="806"/>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6" t="s">
        <v>81</v>
      </c>
      <c r="B24" s="806"/>
      <c r="C24" s="806"/>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3">
      <c r="A29" s="813" t="s">
        <v>23</v>
      </c>
      <c r="B29" s="813"/>
      <c r="C29" s="814"/>
      <c r="D29" s="300">
        <f>SUM(D11:D28)</f>
        <v>20000</v>
      </c>
      <c r="E29" s="301"/>
      <c r="F29" s="300">
        <f>SUM(F11:F28)</f>
        <v>19000</v>
      </c>
      <c r="G29" s="301"/>
      <c r="H29" s="302">
        <f>SUM(H10:H28)</f>
        <v>19000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20000</v>
      </c>
      <c r="E33" s="301"/>
      <c r="F33" s="300">
        <f>F29+F31</f>
        <v>19000</v>
      </c>
      <c r="G33" s="301"/>
      <c r="H33" s="308">
        <f>H29+H31</f>
        <v>19000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20000</v>
      </c>
      <c r="E39" s="301"/>
      <c r="F39" s="300">
        <f>+F35+F33+F37</f>
        <v>19000</v>
      </c>
      <c r="G39" s="301"/>
      <c r="H39" s="300">
        <f>+H35+H33+H37</f>
        <v>19000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AEK/csEKZmx7Uz0j7ttwch5NvgJ6lUmwTje+mBlfWOIbsO2LP5BEQ6IjT6QGidtUVurtAhPiMwrH87i6MyB09g==" saltValue="9DfLFhN0iMWQIOJYFZhPUg==" spinCount="100000"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0" t="str">
        <f>'Cover Sheet'!C3</f>
        <v>WORM Festival</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2" t="str">
        <f>'Cover Sheet'!C5</f>
        <v>C520</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25">
      <c r="A7" s="849" t="s">
        <v>60</v>
      </c>
      <c r="B7" s="849"/>
      <c r="C7" s="85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6"/>
      <c r="B8" s="839"/>
      <c r="C8" s="847"/>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10000</v>
      </c>
      <c r="S10" s="316">
        <f>'Commissioning &amp; Fees'!AD66</f>
        <v>0</v>
      </c>
      <c r="T10" s="316">
        <f>'Commissioning &amp; Fees'!AE66</f>
        <v>0</v>
      </c>
      <c r="U10" s="316">
        <f>'Commissioning &amp; Fees'!AF66</f>
        <v>0</v>
      </c>
      <c r="V10" s="316">
        <f>'Commissioning &amp; Fees'!AG66</f>
        <v>9000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10000</v>
      </c>
      <c r="S27" s="318">
        <f t="shared" si="0"/>
        <v>0</v>
      </c>
      <c r="T27" s="318">
        <f t="shared" si="0"/>
        <v>0</v>
      </c>
      <c r="U27" s="318">
        <f t="shared" si="0"/>
        <v>0</v>
      </c>
      <c r="V27" s="318">
        <f t="shared" si="0"/>
        <v>9000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euzaIO4RhwbrA5YE0OATqhtFbf9VVup6PqXZ/XJ8zqAcHXk4kDFk6PXZRj4X/hyygG/AFS+A+zmZnZWcJSDHJQ==" saltValue="6GPyVTFLvbUhIIylF2vfKw==" spinCount="100000"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WORM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C520</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ZK100.K116.C520</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ZK100.K116.C520</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ZK100.K116.C520</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ZK100.K208.C520</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ZK100.K208.C520</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ZK100.K209.C520</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ZK100.K209.C520</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ZK100.K210.C520</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ZK100.K210.C520</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ZK100.K211.C520</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ZK100.K211.C520</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ZK100.K212.C520</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ZK100.K212.C520</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ZK100.K213.C520</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ZK100.K213.C520</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ZK100.K214.C520</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ZK100.K214.C520</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ZK100.K215.C520</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ZK100.K215.C520</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ZK100.K216.C520</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ZK100.K216.C520</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ZK100.K217.C520</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ZK100.K217.C520</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ZK100.K218.C520</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ZK100.K218.C520</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ZK100.K219.C520</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ZK100.K219.C520</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ZK100.K200.C520</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ZK100.K200.C520</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44"/>
  <sheetViews>
    <sheetView topLeftCell="A613" workbookViewId="0">
      <selection activeCell="G644" sqref="G644"/>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WORM Festival</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C520</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x14ac:dyDescent="0.25">
      <c r="A9" s="714" t="s">
        <v>82</v>
      </c>
      <c r="B9" s="715" t="str">
        <f>+'Commissioning &amp; Fees'!B8</f>
        <v>ZK101.K207.C520</v>
      </c>
      <c r="C9" s="716" t="s">
        <v>83</v>
      </c>
      <c r="D9" s="716"/>
      <c r="E9" s="717">
        <f>SUM(E10:E25)</f>
        <v>19000</v>
      </c>
      <c r="F9" s="718">
        <f>SUM(F10:F25)</f>
        <v>0</v>
      </c>
      <c r="G9" s="718">
        <f>SUM(G10:G25)</f>
        <v>0</v>
      </c>
      <c r="H9" s="718">
        <f>+E9-F9-G9</f>
        <v>19000</v>
      </c>
      <c r="I9" s="718">
        <f>SUM(I10:I25)</f>
        <v>0</v>
      </c>
      <c r="J9" s="719">
        <f>+H9-I9</f>
        <v>19000</v>
      </c>
      <c r="P9" s="698">
        <f t="shared" ref="P9:P27" si="0">+IF(SUM(E9:I9)=0,1,0)</f>
        <v>0</v>
      </c>
    </row>
    <row r="10" spans="1:18" x14ac:dyDescent="0.25">
      <c r="A10" s="699"/>
      <c r="B10" s="700"/>
      <c r="C10" s="724">
        <f>+'Commissioning &amp; Fees'!C9</f>
        <v>0</v>
      </c>
      <c r="D10" s="724" t="str">
        <f>+'Commissioning &amp; Fees'!D9</f>
        <v>Artist fees</v>
      </c>
      <c r="E10" s="725">
        <f>+'Commissioning &amp; Fees'!G9</f>
        <v>19000</v>
      </c>
      <c r="F10" s="720"/>
      <c r="G10" s="720"/>
      <c r="H10" s="720"/>
      <c r="I10" s="720"/>
      <c r="J10" s="721">
        <f t="shared" ref="J10:J74" si="1">+E10-F10-G10-I10</f>
        <v>19000</v>
      </c>
      <c r="P10" s="698">
        <f t="shared" si="0"/>
        <v>0</v>
      </c>
    </row>
    <row r="11" spans="1:18"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x14ac:dyDescent="0.25">
      <c r="A12" s="699"/>
      <c r="B12" s="700"/>
      <c r="C12" s="737">
        <f>+'Commissioning &amp; Fees'!C11</f>
        <v>0</v>
      </c>
      <c r="D12" s="737" t="str">
        <f>+'Commissioning &amp; Fees'!D11</f>
        <v>Tfr 1k to Central Admin</v>
      </c>
      <c r="E12" s="738">
        <f>+'Commissioning &amp; Fees'!G11</f>
        <v>0</v>
      </c>
      <c r="F12" s="720"/>
      <c r="G12" s="720"/>
      <c r="H12" s="720"/>
      <c r="I12" s="720"/>
      <c r="J12" s="721">
        <f t="shared" si="1"/>
        <v>0</v>
      </c>
      <c r="P12" s="698">
        <f t="shared" si="0"/>
        <v>1</v>
      </c>
    </row>
    <row r="13" spans="1:18"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x14ac:dyDescent="0.25">
      <c r="A24" s="699"/>
      <c r="B24" s="700" t="str">
        <f>+B9</f>
        <v>ZK101.K207.C520</v>
      </c>
      <c r="C24" s="737">
        <f>+'Commissioning &amp; Fees'!C23</f>
        <v>0</v>
      </c>
      <c r="D24" s="737">
        <f>+'Commissioning &amp; Fees'!D23</f>
        <v>0</v>
      </c>
      <c r="E24" s="738">
        <f>+'Commissioning &amp; Fees'!G23</f>
        <v>0</v>
      </c>
      <c r="F24" s="720"/>
      <c r="G24" s="720"/>
      <c r="H24" s="720"/>
      <c r="I24" s="720"/>
      <c r="J24" s="721">
        <f t="shared" si="1"/>
        <v>0</v>
      </c>
      <c r="P24" s="698">
        <f t="shared" si="0"/>
        <v>1</v>
      </c>
    </row>
    <row r="25" spans="1:16"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x14ac:dyDescent="0.25">
      <c r="A26" s="714" t="s">
        <v>84</v>
      </c>
      <c r="B26" s="715" t="str">
        <f>+'Commissioning &amp; Fees'!B25</f>
        <v>ZK101.K208.C520</v>
      </c>
      <c r="C26" s="716" t="s">
        <v>85</v>
      </c>
      <c r="D26" s="716"/>
      <c r="E26" s="718">
        <f>SUM(E27:E29)</f>
        <v>0</v>
      </c>
      <c r="F26" s="718">
        <f>SUM(F27:F29)</f>
        <v>0</v>
      </c>
      <c r="G26" s="718">
        <f>SUM(G27:G29)</f>
        <v>0</v>
      </c>
      <c r="H26" s="718">
        <f>+E26-F26-G26</f>
        <v>0</v>
      </c>
      <c r="I26" s="718">
        <f>SUM(I27:I29)</f>
        <v>0</v>
      </c>
      <c r="J26" s="719">
        <f>+H26-I26</f>
        <v>0</v>
      </c>
      <c r="P26" s="698">
        <f t="shared" si="0"/>
        <v>1</v>
      </c>
    </row>
    <row r="27" spans="1:16" x14ac:dyDescent="0.25">
      <c r="A27" s="699"/>
      <c r="B27" s="700" t="str">
        <f>+B26</f>
        <v>ZK101.K208.C520</v>
      </c>
      <c r="C27" s="724">
        <f>+'Commissioning &amp; Fees'!C26</f>
        <v>0</v>
      </c>
      <c r="D27" s="724">
        <f>+'Commissioning &amp; Fees'!D26</f>
        <v>0</v>
      </c>
      <c r="E27" s="725">
        <f>+'Commissioning &amp; Fees'!G26</f>
        <v>0</v>
      </c>
      <c r="F27" s="720"/>
      <c r="G27" s="720"/>
      <c r="H27" s="720"/>
      <c r="I27" s="720"/>
      <c r="J27" s="721">
        <f t="shared" si="1"/>
        <v>0</v>
      </c>
      <c r="P27" s="698">
        <f t="shared" si="0"/>
        <v>1</v>
      </c>
    </row>
    <row r="28" spans="1:16"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x14ac:dyDescent="0.25">
      <c r="A30" s="714" t="s">
        <v>86</v>
      </c>
      <c r="B30" s="715" t="str">
        <f>+'Commissioning &amp; Fees'!B29</f>
        <v>ZK101.K209.C520</v>
      </c>
      <c r="C30" s="716" t="s">
        <v>87</v>
      </c>
      <c r="D30" s="716"/>
      <c r="E30" s="718">
        <f>SUM(E31:E32)</f>
        <v>0</v>
      </c>
      <c r="F30" s="718">
        <f>SUM(F31:F32)</f>
        <v>0</v>
      </c>
      <c r="G30" s="718">
        <f>SUM(G31:G32)</f>
        <v>0</v>
      </c>
      <c r="H30" s="718">
        <f>+E30-F30-G30</f>
        <v>0</v>
      </c>
      <c r="I30" s="718">
        <f>SUM(I31:I32)</f>
        <v>0</v>
      </c>
      <c r="J30" s="719">
        <f>+H30-I30</f>
        <v>0</v>
      </c>
      <c r="P30" s="698">
        <f t="shared" si="3"/>
        <v>1</v>
      </c>
    </row>
    <row r="31" spans="1:16" x14ac:dyDescent="0.25">
      <c r="A31" s="699"/>
      <c r="B31" s="700" t="str">
        <f>+B30</f>
        <v>ZK101.K209.C520</v>
      </c>
      <c r="C31" s="737">
        <f>+'Commissioning &amp; Fees'!C30</f>
        <v>0</v>
      </c>
      <c r="D31" s="737">
        <f>+'Commissioning &amp; Fees'!D30</f>
        <v>0</v>
      </c>
      <c r="E31" s="738">
        <f>+'Commissioning &amp; Fees'!G30</f>
        <v>0</v>
      </c>
      <c r="F31" s="720"/>
      <c r="G31" s="720"/>
      <c r="H31" s="720"/>
      <c r="I31" s="720"/>
      <c r="J31" s="721">
        <f t="shared" si="1"/>
        <v>0</v>
      </c>
      <c r="P31" s="698">
        <f t="shared" si="3"/>
        <v>1</v>
      </c>
    </row>
    <row r="32" spans="1:16"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x14ac:dyDescent="0.25">
      <c r="A33" s="714" t="s">
        <v>88</v>
      </c>
      <c r="B33" s="715" t="str">
        <f>+'Commissioning &amp; Fees'!B32</f>
        <v>ZK101.K210.C520</v>
      </c>
      <c r="C33" s="716" t="s">
        <v>89</v>
      </c>
      <c r="D33" s="716"/>
      <c r="E33" s="718">
        <f>SUM(E34:E35)</f>
        <v>0</v>
      </c>
      <c r="F33" s="718">
        <f>SUM(F34:F35)</f>
        <v>0</v>
      </c>
      <c r="G33" s="718">
        <f>SUM(G34:G35)</f>
        <v>0</v>
      </c>
      <c r="H33" s="718">
        <f>+E33-F33-G33</f>
        <v>0</v>
      </c>
      <c r="I33" s="718">
        <f>SUM(I34:I35)</f>
        <v>0</v>
      </c>
      <c r="J33" s="719">
        <f>+H33-I33</f>
        <v>0</v>
      </c>
      <c r="P33" s="698">
        <f t="shared" si="3"/>
        <v>1</v>
      </c>
    </row>
    <row r="34" spans="1:16" x14ac:dyDescent="0.25">
      <c r="A34" s="699"/>
      <c r="B34" s="700" t="str">
        <f>+B33</f>
        <v>ZK101.K210.C520</v>
      </c>
      <c r="C34" s="737">
        <f>+'Commissioning &amp; Fees'!C33</f>
        <v>0</v>
      </c>
      <c r="D34" s="737">
        <f>+'Commissioning &amp; Fees'!D33</f>
        <v>0</v>
      </c>
      <c r="E34" s="738">
        <f>+'Commissioning &amp; Fees'!G33</f>
        <v>0</v>
      </c>
      <c r="F34" s="720"/>
      <c r="G34" s="720"/>
      <c r="H34" s="720"/>
      <c r="I34" s="720"/>
      <c r="J34" s="721">
        <f t="shared" si="1"/>
        <v>0</v>
      </c>
      <c r="P34" s="698">
        <f t="shared" si="3"/>
        <v>1</v>
      </c>
    </row>
    <row r="35" spans="1:16"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x14ac:dyDescent="0.25">
      <c r="A36" s="714" t="s">
        <v>90</v>
      </c>
      <c r="B36" s="715" t="str">
        <f>+'Commissioning &amp; Fees'!B35</f>
        <v>ZK101.K211.C520</v>
      </c>
      <c r="C36" s="716" t="s">
        <v>91</v>
      </c>
      <c r="D36" s="716"/>
      <c r="E36" s="718">
        <f>SUM(E37:E38)</f>
        <v>0</v>
      </c>
      <c r="F36" s="718">
        <f>SUM(F37:F38)</f>
        <v>0</v>
      </c>
      <c r="G36" s="718">
        <f>SUM(G37:G38)</f>
        <v>0</v>
      </c>
      <c r="H36" s="718">
        <f>+E36-F36-G36</f>
        <v>0</v>
      </c>
      <c r="I36" s="718">
        <f>SUM(I37:I38)</f>
        <v>0</v>
      </c>
      <c r="J36" s="719">
        <f>+H36-I36</f>
        <v>0</v>
      </c>
      <c r="P36" s="698">
        <f t="shared" si="3"/>
        <v>1</v>
      </c>
    </row>
    <row r="37" spans="1:16" x14ac:dyDescent="0.25">
      <c r="A37" s="699"/>
      <c r="B37" s="700" t="str">
        <f>+B36</f>
        <v>ZK101.K211.C520</v>
      </c>
      <c r="C37" s="737">
        <f>+'Commissioning &amp; Fees'!C36</f>
        <v>0</v>
      </c>
      <c r="D37" s="737">
        <f>+'Commissioning &amp; Fees'!D36</f>
        <v>0</v>
      </c>
      <c r="E37" s="738">
        <f>+'Commissioning &amp; Fees'!G36</f>
        <v>0</v>
      </c>
      <c r="F37" s="720"/>
      <c r="G37" s="720"/>
      <c r="H37" s="720"/>
      <c r="I37" s="720"/>
      <c r="J37" s="721">
        <f t="shared" si="1"/>
        <v>0</v>
      </c>
      <c r="P37" s="698">
        <f t="shared" si="3"/>
        <v>1</v>
      </c>
    </row>
    <row r="38" spans="1:16"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x14ac:dyDescent="0.25">
      <c r="A39" s="722" t="s">
        <v>92</v>
      </c>
      <c r="B39" s="715" t="str">
        <f>+'Commissioning &amp; Fees'!B38</f>
        <v>ZK101.K212.C520</v>
      </c>
      <c r="C39" s="716" t="s">
        <v>93</v>
      </c>
      <c r="D39" s="716"/>
      <c r="E39" s="718">
        <f>SUM(E40:E41)</f>
        <v>0</v>
      </c>
      <c r="F39" s="718">
        <f>SUM(F40:F41)</f>
        <v>0</v>
      </c>
      <c r="G39" s="718">
        <f>SUM(G40:G41)</f>
        <v>0</v>
      </c>
      <c r="H39" s="718">
        <f>+E39-F39-G39</f>
        <v>0</v>
      </c>
      <c r="I39" s="718">
        <f>SUM(I40:I41)</f>
        <v>0</v>
      </c>
      <c r="J39" s="719">
        <f>+H39-I39</f>
        <v>0</v>
      </c>
      <c r="P39" s="698">
        <f t="shared" si="3"/>
        <v>1</v>
      </c>
    </row>
    <row r="40" spans="1:16" x14ac:dyDescent="0.25">
      <c r="A40" s="703"/>
      <c r="B40" s="704" t="str">
        <f>+B39</f>
        <v>ZK101.K212.C520</v>
      </c>
      <c r="C40" s="737">
        <f>+'Commissioning &amp; Fees'!C39</f>
        <v>0</v>
      </c>
      <c r="D40" s="737">
        <f>+'Commissioning &amp; Fees'!D39</f>
        <v>0</v>
      </c>
      <c r="E40" s="738">
        <f>+'Commissioning &amp; Fees'!G39</f>
        <v>0</v>
      </c>
      <c r="F40" s="720"/>
      <c r="G40" s="720"/>
      <c r="H40" s="720"/>
      <c r="I40" s="720"/>
      <c r="J40" s="721">
        <f t="shared" si="1"/>
        <v>0</v>
      </c>
      <c r="P40" s="698">
        <f t="shared" si="3"/>
        <v>1</v>
      </c>
    </row>
    <row r="41" spans="1:16"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x14ac:dyDescent="0.25">
      <c r="A42" s="722" t="s">
        <v>94</v>
      </c>
      <c r="B42" s="715" t="str">
        <f>+'Commissioning &amp; Fees'!B41</f>
        <v>ZK101.K213.C520</v>
      </c>
      <c r="C42" s="716" t="s">
        <v>95</v>
      </c>
      <c r="D42" s="716"/>
      <c r="E42" s="718">
        <f>SUM(E43:E44)</f>
        <v>0</v>
      </c>
      <c r="F42" s="718">
        <f>SUM(F43:F44)</f>
        <v>0</v>
      </c>
      <c r="G42" s="718">
        <f>SUM(G43:G44)</f>
        <v>0</v>
      </c>
      <c r="H42" s="718">
        <f>+E42-F42-G42</f>
        <v>0</v>
      </c>
      <c r="I42" s="718">
        <f>SUM(I43:I44)</f>
        <v>0</v>
      </c>
      <c r="J42" s="719">
        <f>+H42-I42</f>
        <v>0</v>
      </c>
      <c r="P42" s="698">
        <f t="shared" si="3"/>
        <v>1</v>
      </c>
    </row>
    <row r="43" spans="1:16" x14ac:dyDescent="0.25">
      <c r="A43" s="703"/>
      <c r="B43" s="704" t="str">
        <f>+B42</f>
        <v>ZK101.K213.C520</v>
      </c>
      <c r="C43" s="737">
        <f>+'Commissioning &amp; Fees'!C42</f>
        <v>0</v>
      </c>
      <c r="D43" s="737">
        <f>+'Commissioning &amp; Fees'!D42</f>
        <v>0</v>
      </c>
      <c r="E43" s="738">
        <f>+'Commissioning &amp; Fees'!G42</f>
        <v>0</v>
      </c>
      <c r="F43" s="720"/>
      <c r="G43" s="720"/>
      <c r="H43" s="720"/>
      <c r="I43" s="720"/>
      <c r="J43" s="721">
        <f t="shared" si="1"/>
        <v>0</v>
      </c>
      <c r="P43" s="698">
        <f t="shared" si="3"/>
        <v>1</v>
      </c>
    </row>
    <row r="44" spans="1:16"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x14ac:dyDescent="0.25">
      <c r="A45" s="722" t="s">
        <v>96</v>
      </c>
      <c r="B45" s="715" t="str">
        <f>+'Commissioning &amp; Fees'!B44</f>
        <v>ZK101.K214.C520</v>
      </c>
      <c r="C45" s="716" t="s">
        <v>97</v>
      </c>
      <c r="D45" s="716"/>
      <c r="E45" s="718">
        <f>SUM(E46:E47)</f>
        <v>0</v>
      </c>
      <c r="F45" s="718">
        <f>SUM(F46:F47)</f>
        <v>0</v>
      </c>
      <c r="G45" s="718">
        <f>SUM(G46:G47)</f>
        <v>0</v>
      </c>
      <c r="H45" s="718">
        <f>+E45-F45-G45</f>
        <v>0</v>
      </c>
      <c r="I45" s="718">
        <f>SUM(I46:I47)</f>
        <v>0</v>
      </c>
      <c r="J45" s="719">
        <f>+H45-I45</f>
        <v>0</v>
      </c>
      <c r="P45" s="698">
        <f t="shared" si="3"/>
        <v>1</v>
      </c>
    </row>
    <row r="46" spans="1:16" x14ac:dyDescent="0.25">
      <c r="A46" s="703"/>
      <c r="B46" s="704" t="str">
        <f>+B45</f>
        <v>ZK101.K214.C520</v>
      </c>
      <c r="C46" s="737">
        <f>+'Commissioning &amp; Fees'!C45</f>
        <v>0</v>
      </c>
      <c r="D46" s="737">
        <f>+'Commissioning &amp; Fees'!D45</f>
        <v>0</v>
      </c>
      <c r="E46" s="738">
        <f>+'Commissioning &amp; Fees'!G45</f>
        <v>0</v>
      </c>
      <c r="F46" s="720"/>
      <c r="G46" s="720"/>
      <c r="H46" s="720"/>
      <c r="I46" s="720"/>
      <c r="J46" s="721">
        <f t="shared" si="1"/>
        <v>0</v>
      </c>
      <c r="P46" s="698">
        <f t="shared" si="3"/>
        <v>1</v>
      </c>
    </row>
    <row r="47" spans="1:16"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x14ac:dyDescent="0.25">
      <c r="A48" s="722" t="s">
        <v>98</v>
      </c>
      <c r="B48" s="715" t="str">
        <f>+'Commissioning &amp; Fees'!B47</f>
        <v>ZK101.K215.C520</v>
      </c>
      <c r="C48" s="716" t="s">
        <v>99</v>
      </c>
      <c r="D48" s="716"/>
      <c r="E48" s="718">
        <f>SUM(E49:E50)</f>
        <v>0</v>
      </c>
      <c r="F48" s="718">
        <f>SUM(F49:F50)</f>
        <v>0</v>
      </c>
      <c r="G48" s="718">
        <f>SUM(G49:G50)</f>
        <v>0</v>
      </c>
      <c r="H48" s="718">
        <f>+E48-F48-G48</f>
        <v>0</v>
      </c>
      <c r="I48" s="718">
        <f>SUM(I49:I50)</f>
        <v>0</v>
      </c>
      <c r="J48" s="719">
        <f>+H48-I48</f>
        <v>0</v>
      </c>
      <c r="P48" s="698">
        <f t="shared" si="3"/>
        <v>1</v>
      </c>
    </row>
    <row r="49" spans="1:16" x14ac:dyDescent="0.25">
      <c r="A49" s="703"/>
      <c r="B49" s="704" t="str">
        <f>+B48</f>
        <v>ZK101.K215.C520</v>
      </c>
      <c r="C49" s="737">
        <f>+'Commissioning &amp; Fees'!C48</f>
        <v>0</v>
      </c>
      <c r="D49" s="737">
        <f>+'Commissioning &amp; Fees'!D48</f>
        <v>0</v>
      </c>
      <c r="E49" s="738">
        <f>+'Commissioning &amp; Fees'!G48</f>
        <v>0</v>
      </c>
      <c r="F49" s="720"/>
      <c r="G49" s="720"/>
      <c r="H49" s="720"/>
      <c r="I49" s="720"/>
      <c r="J49" s="721">
        <f t="shared" si="1"/>
        <v>0</v>
      </c>
      <c r="P49" s="698">
        <f t="shared" si="3"/>
        <v>1</v>
      </c>
    </row>
    <row r="50" spans="1:16"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x14ac:dyDescent="0.25">
      <c r="A51" s="714" t="s">
        <v>100</v>
      </c>
      <c r="B51" s="715" t="str">
        <f>+'Commissioning &amp; Fees'!B50</f>
        <v>ZK101.K216.C520</v>
      </c>
      <c r="C51" s="716" t="s">
        <v>101</v>
      </c>
      <c r="D51" s="716"/>
      <c r="E51" s="718">
        <f>SUM(E52:E53)</f>
        <v>0</v>
      </c>
      <c r="F51" s="718">
        <f>SUM(F52:F53)</f>
        <v>0</v>
      </c>
      <c r="G51" s="718">
        <f>SUM(G52:G53)</f>
        <v>0</v>
      </c>
      <c r="H51" s="718">
        <f>+E51-F51-G51</f>
        <v>0</v>
      </c>
      <c r="I51" s="718">
        <f>SUM(I52:I53)</f>
        <v>0</v>
      </c>
      <c r="J51" s="719">
        <f>+H51-I51</f>
        <v>0</v>
      </c>
      <c r="P51" s="698">
        <f t="shared" si="3"/>
        <v>1</v>
      </c>
    </row>
    <row r="52" spans="1:16" x14ac:dyDescent="0.25">
      <c r="A52" s="699"/>
      <c r="B52" s="700" t="str">
        <f>+B51</f>
        <v>ZK101.K216.C520</v>
      </c>
      <c r="C52" s="737">
        <f>+'Commissioning &amp; Fees'!C51</f>
        <v>0</v>
      </c>
      <c r="D52" s="737">
        <f>+'Commissioning &amp; Fees'!D51</f>
        <v>0</v>
      </c>
      <c r="E52" s="738">
        <f>+'Commissioning &amp; Fees'!G51</f>
        <v>0</v>
      </c>
      <c r="F52" s="720"/>
      <c r="G52" s="720"/>
      <c r="H52" s="720"/>
      <c r="I52" s="720"/>
      <c r="J52" s="721">
        <f t="shared" si="1"/>
        <v>0</v>
      </c>
      <c r="P52" s="698">
        <f t="shared" si="3"/>
        <v>1</v>
      </c>
    </row>
    <row r="53" spans="1:16"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x14ac:dyDescent="0.25">
      <c r="A54" s="714" t="s">
        <v>102</v>
      </c>
      <c r="B54" s="715" t="str">
        <f>+'Commissioning &amp; Fees'!B53</f>
        <v>ZK101.K217.C520</v>
      </c>
      <c r="C54" s="716" t="s">
        <v>103</v>
      </c>
      <c r="D54" s="716"/>
      <c r="E54" s="718">
        <f>SUM(E55:E56)</f>
        <v>0</v>
      </c>
      <c r="F54" s="718">
        <f>SUM(F55:F56)</f>
        <v>0</v>
      </c>
      <c r="G54" s="718">
        <f>SUM(G55:G56)</f>
        <v>0</v>
      </c>
      <c r="H54" s="718">
        <f>+E54-F54-G54</f>
        <v>0</v>
      </c>
      <c r="I54" s="718">
        <f>SUM(I55:I56)</f>
        <v>0</v>
      </c>
      <c r="J54" s="719">
        <f>+H54-I54</f>
        <v>0</v>
      </c>
      <c r="P54" s="698">
        <f t="shared" si="3"/>
        <v>1</v>
      </c>
    </row>
    <row r="55" spans="1:16" x14ac:dyDescent="0.25">
      <c r="A55" s="699"/>
      <c r="B55" s="700" t="str">
        <f>+B54</f>
        <v>ZK101.K217.C520</v>
      </c>
      <c r="C55" s="737">
        <f>+'Commissioning &amp; Fees'!C54</f>
        <v>0</v>
      </c>
      <c r="D55" s="737">
        <f>+'Commissioning &amp; Fees'!D54</f>
        <v>0</v>
      </c>
      <c r="E55" s="738">
        <f>+'Commissioning &amp; Fees'!G54</f>
        <v>0</v>
      </c>
      <c r="F55" s="720"/>
      <c r="G55" s="720"/>
      <c r="H55" s="720"/>
      <c r="I55" s="720"/>
      <c r="J55" s="721">
        <f t="shared" si="1"/>
        <v>0</v>
      </c>
      <c r="P55" s="698">
        <f t="shared" si="3"/>
        <v>1</v>
      </c>
    </row>
    <row r="56" spans="1:16"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x14ac:dyDescent="0.25">
      <c r="A57" s="714" t="s">
        <v>104</v>
      </c>
      <c r="B57" s="715" t="str">
        <f>+'Commissioning &amp; Fees'!B56</f>
        <v>ZK101.K218.C520</v>
      </c>
      <c r="C57" s="716" t="s">
        <v>105</v>
      </c>
      <c r="D57" s="716"/>
      <c r="E57" s="718">
        <f>SUM(E58:E59)</f>
        <v>0</v>
      </c>
      <c r="F57" s="718">
        <f>SUM(F58:F59)</f>
        <v>0</v>
      </c>
      <c r="G57" s="718">
        <f>SUM(G58:G59)</f>
        <v>0</v>
      </c>
      <c r="H57" s="718">
        <f>+E57-F57-G57</f>
        <v>0</v>
      </c>
      <c r="I57" s="718">
        <f>SUM(I58:I59)</f>
        <v>0</v>
      </c>
      <c r="J57" s="719">
        <f>+H57-I57</f>
        <v>0</v>
      </c>
      <c r="P57" s="698">
        <f t="shared" si="3"/>
        <v>1</v>
      </c>
    </row>
    <row r="58" spans="1:16" x14ac:dyDescent="0.25">
      <c r="A58" s="699"/>
      <c r="B58" s="700" t="str">
        <f>+B57</f>
        <v>ZK101.K218.C520</v>
      </c>
      <c r="C58" s="737">
        <f>+'Commissioning &amp; Fees'!C57</f>
        <v>0</v>
      </c>
      <c r="D58" s="737">
        <f>+'Commissioning &amp; Fees'!D57</f>
        <v>0</v>
      </c>
      <c r="E58" s="738">
        <f>+'Commissioning &amp; Fees'!G57</f>
        <v>0</v>
      </c>
      <c r="F58" s="720"/>
      <c r="G58" s="720"/>
      <c r="H58" s="720"/>
      <c r="I58" s="720"/>
      <c r="J58" s="721">
        <f t="shared" si="1"/>
        <v>0</v>
      </c>
      <c r="P58" s="698">
        <f t="shared" si="3"/>
        <v>1</v>
      </c>
    </row>
    <row r="59" spans="1:16"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x14ac:dyDescent="0.25">
      <c r="A60" s="722" t="s">
        <v>106</v>
      </c>
      <c r="B60" s="715" t="str">
        <f>+'Commissioning &amp; Fees'!B59</f>
        <v>ZK101.K219.C520</v>
      </c>
      <c r="C60" s="716" t="s">
        <v>107</v>
      </c>
      <c r="D60" s="716"/>
      <c r="E60" s="718">
        <f>SUM(E61:E62)</f>
        <v>0</v>
      </c>
      <c r="F60" s="718">
        <f>SUM(F61:F62)</f>
        <v>0</v>
      </c>
      <c r="G60" s="718">
        <f>SUM(G61:G62)</f>
        <v>0</v>
      </c>
      <c r="H60" s="718">
        <f>+E60-F60-G60</f>
        <v>0</v>
      </c>
      <c r="I60" s="718">
        <f>SUM(I61:I62)</f>
        <v>0</v>
      </c>
      <c r="J60" s="719">
        <f>+H60-I60</f>
        <v>0</v>
      </c>
      <c r="P60" s="698">
        <f t="shared" si="3"/>
        <v>1</v>
      </c>
    </row>
    <row r="61" spans="1:16" x14ac:dyDescent="0.25">
      <c r="A61" s="739"/>
      <c r="B61" s="740" t="str">
        <f>+B60</f>
        <v>ZK101.K219.C520</v>
      </c>
      <c r="C61" s="737">
        <f>+'Commissioning &amp; Fees'!C60</f>
        <v>0</v>
      </c>
      <c r="D61" s="737">
        <f>+'Commissioning &amp; Fees'!D60</f>
        <v>0</v>
      </c>
      <c r="E61" s="738">
        <f>+'Commissioning &amp; Fees'!G60</f>
        <v>0</v>
      </c>
      <c r="F61" s="720"/>
      <c r="G61" s="720"/>
      <c r="H61" s="720"/>
      <c r="I61" s="720"/>
      <c r="J61" s="721">
        <f t="shared" si="1"/>
        <v>0</v>
      </c>
      <c r="P61" s="698">
        <f t="shared" si="3"/>
        <v>1</v>
      </c>
    </row>
    <row r="62" spans="1:16"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x14ac:dyDescent="0.25">
      <c r="A63" s="714" t="s">
        <v>108</v>
      </c>
      <c r="B63" s="715" t="str">
        <f>+'Development R&amp;D'!B8</f>
        <v>ZK102.K201.C520</v>
      </c>
      <c r="C63" s="716" t="s">
        <v>109</v>
      </c>
      <c r="D63" s="716"/>
      <c r="E63" s="723">
        <f>SUM(E64:E65)</f>
        <v>0</v>
      </c>
      <c r="F63" s="723">
        <f>SUM(F64:F85)</f>
        <v>0</v>
      </c>
      <c r="G63" s="723">
        <f>SUM(G64:G85)</f>
        <v>0</v>
      </c>
      <c r="H63" s="723">
        <f>+E63-F63-G63</f>
        <v>0</v>
      </c>
      <c r="I63" s="723">
        <f>SUM(I64:I85)</f>
        <v>0</v>
      </c>
      <c r="J63" s="719">
        <f>+H63-I63</f>
        <v>0</v>
      </c>
      <c r="P63" s="698">
        <f t="shared" si="3"/>
        <v>1</v>
      </c>
    </row>
    <row r="64" spans="1:16"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25">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x14ac:dyDescent="0.25">
      <c r="A84" s="699"/>
      <c r="B84" s="700" t="str">
        <f>+B63</f>
        <v>ZK102.K201.C520</v>
      </c>
      <c r="C84" s="724">
        <f>+'Development R&amp;D'!C29</f>
        <v>0</v>
      </c>
      <c r="D84" s="724">
        <f>+'Development R&amp;D'!D29</f>
        <v>0</v>
      </c>
      <c r="E84" s="744">
        <f>+'Development R&amp;D'!G29</f>
        <v>0</v>
      </c>
      <c r="F84" s="720"/>
      <c r="G84" s="720"/>
      <c r="H84" s="720"/>
      <c r="I84" s="720"/>
      <c r="J84" s="721">
        <f t="shared" si="4"/>
        <v>0</v>
      </c>
      <c r="P84" s="698">
        <f t="shared" si="3"/>
        <v>1</v>
      </c>
    </row>
    <row r="85" spans="1:16"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x14ac:dyDescent="0.25">
      <c r="A86" s="714" t="s">
        <v>112</v>
      </c>
      <c r="B86" s="715" t="str">
        <f>+'Development R&amp;D'!B31</f>
        <v>ZK102.K115.C520</v>
      </c>
      <c r="C86" s="716" t="s">
        <v>113</v>
      </c>
      <c r="D86" s="716"/>
      <c r="E86" s="723">
        <f>SUM(E87:E90)</f>
        <v>0</v>
      </c>
      <c r="F86" s="723">
        <f>SUM(F87:F90)</f>
        <v>0</v>
      </c>
      <c r="G86" s="723">
        <f>SUM(G87:G90)</f>
        <v>0</v>
      </c>
      <c r="H86" s="723">
        <f>+E86-F86-G86</f>
        <v>0</v>
      </c>
      <c r="I86" s="723">
        <f>SUM(I87:I90)</f>
        <v>0</v>
      </c>
      <c r="J86" s="719">
        <f>+H86-I86</f>
        <v>0</v>
      </c>
      <c r="P86" s="698">
        <f t="shared" si="3"/>
        <v>1</v>
      </c>
    </row>
    <row r="87" spans="1:16"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x14ac:dyDescent="0.25">
      <c r="A89" s="699"/>
      <c r="B89" s="700" t="str">
        <f>+B86</f>
        <v>ZK102.K115.C520</v>
      </c>
      <c r="C89" s="724">
        <f>+'Development R&amp;D'!C34</f>
        <v>0</v>
      </c>
      <c r="D89" s="724">
        <f>+'Development R&amp;D'!D34</f>
        <v>0</v>
      </c>
      <c r="E89" s="744">
        <f>+'Development R&amp;D'!G34</f>
        <v>0</v>
      </c>
      <c r="F89" s="727"/>
      <c r="G89" s="727"/>
      <c r="H89" s="727"/>
      <c r="I89" s="727"/>
      <c r="J89" s="728">
        <f t="shared" si="4"/>
        <v>0</v>
      </c>
      <c r="P89" s="698">
        <f t="shared" si="3"/>
        <v>1</v>
      </c>
    </row>
    <row r="90" spans="1:16" x14ac:dyDescent="0.25">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x14ac:dyDescent="0.25">
      <c r="A91" s="714" t="s">
        <v>110</v>
      </c>
      <c r="B91" s="715" t="str">
        <f>+'Development R&amp;D'!B36</f>
        <v>ZK102.K116.C520</v>
      </c>
      <c r="C91" s="716" t="s">
        <v>111</v>
      </c>
      <c r="D91" s="716"/>
      <c r="E91" s="718">
        <f>SUM(E92:E95)</f>
        <v>0</v>
      </c>
      <c r="F91" s="718">
        <f>SUM(F92:F95)</f>
        <v>0</v>
      </c>
      <c r="G91" s="718">
        <f>SUM(G92:G95)</f>
        <v>0</v>
      </c>
      <c r="H91" s="718">
        <f>+E91-F91-G91</f>
        <v>0</v>
      </c>
      <c r="I91" s="718">
        <f>SUM(I92:I95)</f>
        <v>0</v>
      </c>
      <c r="J91" s="719">
        <f>+H91-I91</f>
        <v>0</v>
      </c>
      <c r="P91" s="698">
        <f t="shared" si="3"/>
        <v>1</v>
      </c>
    </row>
    <row r="92" spans="1:16"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x14ac:dyDescent="0.25">
      <c r="A94" s="699"/>
      <c r="B94" s="700" t="str">
        <f>+B91</f>
        <v>ZK102.K116.C520</v>
      </c>
      <c r="C94" s="724">
        <f>+'Development R&amp;D'!C39</f>
        <v>0</v>
      </c>
      <c r="D94" s="724">
        <f>+'Development R&amp;D'!D39</f>
        <v>0</v>
      </c>
      <c r="E94" s="744">
        <f>+'Development R&amp;D'!G39</f>
        <v>0</v>
      </c>
      <c r="F94" s="720"/>
      <c r="G94" s="720"/>
      <c r="H94" s="720"/>
      <c r="I94" s="720"/>
      <c r="J94" s="721">
        <f t="shared" si="4"/>
        <v>0</v>
      </c>
      <c r="P94" s="698">
        <f t="shared" si="5"/>
        <v>1</v>
      </c>
    </row>
    <row r="95" spans="1:16"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x14ac:dyDescent="0.25">
      <c r="A96" s="714" t="s">
        <v>114</v>
      </c>
      <c r="B96" s="715" t="str">
        <f>+'Development R&amp;D'!B41</f>
        <v>ZK102.K202.C520</v>
      </c>
      <c r="C96" s="716" t="s">
        <v>115</v>
      </c>
      <c r="D96" s="716"/>
      <c r="E96" s="718">
        <f>SUM(E97:E100)</f>
        <v>0</v>
      </c>
      <c r="F96" s="718">
        <f>SUM(F97:F100)</f>
        <v>0</v>
      </c>
      <c r="G96" s="718">
        <f>SUM(G97:G100)</f>
        <v>0</v>
      </c>
      <c r="H96" s="718">
        <f>+E96-F96-G96</f>
        <v>0</v>
      </c>
      <c r="I96" s="718">
        <f>SUM(I97:I100)</f>
        <v>0</v>
      </c>
      <c r="J96" s="719">
        <f>+H96-I96</f>
        <v>0</v>
      </c>
      <c r="P96" s="698">
        <f t="shared" si="5"/>
        <v>1</v>
      </c>
    </row>
    <row r="97" spans="1:16"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x14ac:dyDescent="0.25">
      <c r="A99" s="703"/>
      <c r="B99" s="700" t="str">
        <f>+B96</f>
        <v>ZK102.K202.C520</v>
      </c>
      <c r="C99" s="724">
        <f>+'Development R&amp;D'!C44</f>
        <v>0</v>
      </c>
      <c r="D99" s="724">
        <f>+'Development R&amp;D'!D44</f>
        <v>0</v>
      </c>
      <c r="E99" s="744">
        <f>+'Development R&amp;D'!G44</f>
        <v>0</v>
      </c>
      <c r="F99" s="727"/>
      <c r="G99" s="727"/>
      <c r="H99" s="727"/>
      <c r="I99" s="727"/>
      <c r="J99" s="728">
        <f t="shared" si="4"/>
        <v>0</v>
      </c>
      <c r="P99" s="698">
        <f t="shared" si="5"/>
        <v>1</v>
      </c>
    </row>
    <row r="100" spans="1:16"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x14ac:dyDescent="0.25">
      <c r="A101" s="714" t="s">
        <v>116</v>
      </c>
      <c r="B101" s="715" t="str">
        <f>+'Development R&amp;D'!B46</f>
        <v>ZK102.K203.C520</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x14ac:dyDescent="0.25">
      <c r="A104" s="699"/>
      <c r="B104" s="700" t="str">
        <f>+B101</f>
        <v>ZK102.K203.C520</v>
      </c>
      <c r="C104" s="724">
        <f>+'Development R&amp;D'!C49</f>
        <v>0</v>
      </c>
      <c r="D104" s="724">
        <f>+'Development R&amp;D'!D49</f>
        <v>0</v>
      </c>
      <c r="E104" s="744">
        <f>+'Development R&amp;D'!G49</f>
        <v>0</v>
      </c>
      <c r="F104" s="727"/>
      <c r="G104" s="727"/>
      <c r="H104" s="727"/>
      <c r="I104" s="727"/>
      <c r="J104" s="728">
        <f t="shared" si="4"/>
        <v>0</v>
      </c>
      <c r="P104" s="698">
        <f t="shared" si="5"/>
        <v>1</v>
      </c>
    </row>
    <row r="105" spans="1:16"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x14ac:dyDescent="0.25">
      <c r="A106" s="714" t="s">
        <v>317</v>
      </c>
      <c r="B106" s="715" t="str">
        <f>+'Development R&amp;D'!B51</f>
        <v>ZK102.K117.C520</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x14ac:dyDescent="0.25">
      <c r="A108" s="699"/>
      <c r="B108" s="700" t="str">
        <f>+B106</f>
        <v>ZK102.K117.C520</v>
      </c>
      <c r="C108" s="724">
        <f>+'Development R&amp;D'!C53</f>
        <v>0</v>
      </c>
      <c r="D108" s="724">
        <f>+'Development R&amp;D'!D53</f>
        <v>0</v>
      </c>
      <c r="E108" s="744">
        <f>+'Development R&amp;D'!G53</f>
        <v>0</v>
      </c>
      <c r="F108" s="727"/>
      <c r="G108" s="727"/>
      <c r="H108" s="727"/>
      <c r="I108" s="727"/>
      <c r="J108" s="728">
        <f t="shared" si="6"/>
        <v>0</v>
      </c>
      <c r="P108" s="698">
        <f t="shared" si="5"/>
        <v>1</v>
      </c>
    </row>
    <row r="109" spans="1:16"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x14ac:dyDescent="0.25">
      <c r="A110" s="722" t="s">
        <v>118</v>
      </c>
      <c r="B110" s="715" t="str">
        <f>+'Creative &amp; Production'!B8</f>
        <v>ZK103.K161.C520</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x14ac:dyDescent="0.25">
      <c r="A126" s="699"/>
      <c r="B126" s="700" t="str">
        <f>+B110</f>
        <v>ZK103.K161.C520</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x14ac:dyDescent="0.25">
      <c r="A128" s="722" t="s">
        <v>120</v>
      </c>
      <c r="B128" s="715" t="str">
        <f>+'Creative &amp; Production'!B26</f>
        <v>ZK103.K223.C520</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x14ac:dyDescent="0.25">
      <c r="A140" s="703"/>
      <c r="B140" s="715" t="str">
        <f>+B128</f>
        <v>ZK103.K223.C520</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x14ac:dyDescent="0.25">
      <c r="A142" s="722" t="s">
        <v>122</v>
      </c>
      <c r="B142" s="715" t="str">
        <f>+'Creative &amp; Production'!B40</f>
        <v>ZK103.K224.C520</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x14ac:dyDescent="0.25">
      <c r="A146" s="703"/>
      <c r="B146" s="740" t="str">
        <f>+B142</f>
        <v>ZK103.K224.C520</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x14ac:dyDescent="0.25">
      <c r="A148" s="722" t="s">
        <v>124</v>
      </c>
      <c r="B148" s="715" t="str">
        <f>+'Creative &amp; Production'!B46</f>
        <v>ZK103.K225.C520</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x14ac:dyDescent="0.25">
      <c r="A153" s="699"/>
      <c r="B153" s="700" t="str">
        <f>+B148</f>
        <v>ZK103.K225.C520</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x14ac:dyDescent="0.25">
      <c r="A155" s="722" t="s">
        <v>126</v>
      </c>
      <c r="B155" s="715" t="str">
        <f>+'Creative &amp; Production'!B53</f>
        <v>ZK103.K226.C520</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x14ac:dyDescent="0.25">
      <c r="A170" s="699"/>
      <c r="B170" s="700" t="str">
        <f>+B155</f>
        <v>ZK103.K226.C520</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x14ac:dyDescent="0.25">
      <c r="A172" s="722" t="s">
        <v>128</v>
      </c>
      <c r="B172" s="715" t="str">
        <f>+'Creative &amp; Production'!B70</f>
        <v>ZK103.K227.C520</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x14ac:dyDescent="0.25">
      <c r="A177" s="699"/>
      <c r="B177" s="700" t="str">
        <f>+B172</f>
        <v>ZK103.K227.C520</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x14ac:dyDescent="0.25">
      <c r="A179" s="722" t="s">
        <v>130</v>
      </c>
      <c r="B179" s="715" t="str">
        <f>+Performers!B8</f>
        <v>ZK104.K231.C520</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x14ac:dyDescent="0.25">
      <c r="A186" s="699"/>
      <c r="B186" s="700" t="str">
        <f>+B179</f>
        <v>ZK104.K231.C520</v>
      </c>
      <c r="C186" s="724">
        <f>+Performers!C15</f>
        <v>0</v>
      </c>
      <c r="D186" s="724">
        <f>+Performers!D15</f>
        <v>0</v>
      </c>
      <c r="E186" s="738">
        <f>+Performers!G15</f>
        <v>0</v>
      </c>
      <c r="F186" s="720"/>
      <c r="G186" s="720"/>
      <c r="H186" s="720"/>
      <c r="I186" s="720"/>
      <c r="J186" s="721">
        <f t="shared" si="7"/>
        <v>0</v>
      </c>
      <c r="P186" s="698">
        <f t="shared" si="8"/>
        <v>1</v>
      </c>
    </row>
    <row r="187" spans="1:16"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x14ac:dyDescent="0.25">
      <c r="A188" s="722" t="s">
        <v>132</v>
      </c>
      <c r="B188" s="715" t="str">
        <f>+Performers!B17</f>
        <v>ZK104.K232.C520</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x14ac:dyDescent="0.25">
      <c r="A195" s="699"/>
      <c r="B195" s="700" t="str">
        <f>+B188</f>
        <v>ZK104.K232.C520</v>
      </c>
      <c r="C195" s="724">
        <f>+Performers!C24</f>
        <v>0</v>
      </c>
      <c r="D195" s="724">
        <f>+Performers!D24</f>
        <v>0</v>
      </c>
      <c r="E195" s="738">
        <f>+Performers!G24</f>
        <v>0</v>
      </c>
      <c r="F195" s="727"/>
      <c r="G195" s="727"/>
      <c r="H195" s="727"/>
      <c r="I195" s="727"/>
      <c r="J195" s="728">
        <f t="shared" si="7"/>
        <v>0</v>
      </c>
      <c r="P195" s="698">
        <f t="shared" si="8"/>
        <v>1</v>
      </c>
    </row>
    <row r="196" spans="1:16"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x14ac:dyDescent="0.25">
      <c r="A197" s="722" t="s">
        <v>134</v>
      </c>
      <c r="B197" s="715" t="str">
        <f>+Performers!B26</f>
        <v>ZK104.K233.C520</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x14ac:dyDescent="0.25">
      <c r="A201" s="703"/>
      <c r="B201" s="704" t="str">
        <f>+B197</f>
        <v>ZK104.K233.C520</v>
      </c>
      <c r="C201" s="724">
        <f>+Performers!C30</f>
        <v>0</v>
      </c>
      <c r="D201" s="724">
        <f>+Performers!D30</f>
        <v>0</v>
      </c>
      <c r="E201" s="738">
        <f>+Performers!G30</f>
        <v>0</v>
      </c>
      <c r="F201" s="727"/>
      <c r="G201" s="727"/>
      <c r="H201" s="727"/>
      <c r="I201" s="727"/>
      <c r="J201" s="728">
        <f t="shared" si="7"/>
        <v>0</v>
      </c>
      <c r="P201" s="698">
        <f t="shared" si="8"/>
        <v>1</v>
      </c>
    </row>
    <row r="202" spans="1:16"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x14ac:dyDescent="0.25">
      <c r="A203" s="722" t="s">
        <v>136</v>
      </c>
      <c r="B203" s="715" t="str">
        <f>+'Rehearsal Costs'!B8</f>
        <v>ZK105.K237.C520</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x14ac:dyDescent="0.25">
      <c r="A217" s="699"/>
      <c r="B217" s="700" t="str">
        <f>+B203</f>
        <v>ZK105.K237.C520</v>
      </c>
      <c r="C217" s="724">
        <f>+'Rehearsal Costs'!C22</f>
        <v>0</v>
      </c>
      <c r="D217" s="724">
        <f>+'Rehearsal Costs'!D22</f>
        <v>0</v>
      </c>
      <c r="E217" s="738">
        <f>+'Rehearsal Costs'!G22</f>
        <v>0</v>
      </c>
      <c r="F217" s="720"/>
      <c r="G217" s="720"/>
      <c r="H217" s="720"/>
      <c r="I217" s="720"/>
      <c r="J217" s="728">
        <f t="shared" si="9"/>
        <v>0</v>
      </c>
      <c r="P217" s="698">
        <f t="shared" si="8"/>
        <v>1</v>
      </c>
    </row>
    <row r="218" spans="1:16"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x14ac:dyDescent="0.25">
      <c r="A219" s="722" t="s">
        <v>138</v>
      </c>
      <c r="B219" s="715" t="str">
        <f>+'Rehearsal Costs'!B24</f>
        <v>ZK105.K238.C520</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x14ac:dyDescent="0.25">
      <c r="A226" s="699"/>
      <c r="B226" s="700" t="str">
        <f>+B219</f>
        <v>ZK105.K238.C520</v>
      </c>
      <c r="C226" s="724">
        <f>+'Rehearsal Costs'!C31</f>
        <v>0</v>
      </c>
      <c r="D226" s="724">
        <f>+'Rehearsal Costs'!D31</f>
        <v>0</v>
      </c>
      <c r="E226" s="738">
        <f>+'Rehearsal Costs'!G31</f>
        <v>0</v>
      </c>
      <c r="F226" s="727"/>
      <c r="G226" s="727"/>
      <c r="H226" s="727"/>
      <c r="I226" s="727"/>
      <c r="J226" s="728">
        <f t="shared" si="10"/>
        <v>0</v>
      </c>
      <c r="P226" s="698">
        <f t="shared" si="11"/>
        <v>1</v>
      </c>
    </row>
    <row r="227" spans="1:16"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x14ac:dyDescent="0.25">
      <c r="A228" s="722" t="s">
        <v>140</v>
      </c>
      <c r="B228" s="715" t="str">
        <f>+'Rehearsal Costs'!B33</f>
        <v>ZK105.K239.C520</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x14ac:dyDescent="0.25">
      <c r="A231" s="703"/>
      <c r="B231" s="704" t="str">
        <f>+B228</f>
        <v>ZK105.K239.C520</v>
      </c>
      <c r="C231" s="724">
        <f>+'Rehearsal Costs'!C36</f>
        <v>0</v>
      </c>
      <c r="D231" s="724">
        <f>+'Rehearsal Costs'!D36</f>
        <v>0</v>
      </c>
      <c r="E231" s="738">
        <f>+'Rehearsal Costs'!G36</f>
        <v>0</v>
      </c>
      <c r="F231" s="727"/>
      <c r="G231" s="727"/>
      <c r="H231" s="727"/>
      <c r="I231" s="727"/>
      <c r="J231" s="728">
        <f>+E231-F231-G231-I231</f>
        <v>0</v>
      </c>
      <c r="P231" s="698">
        <f t="shared" si="11"/>
        <v>1</v>
      </c>
    </row>
    <row r="232" spans="1:16"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x14ac:dyDescent="0.25">
      <c r="A233" s="722" t="s">
        <v>142</v>
      </c>
      <c r="B233" s="715" t="str">
        <f>+'Rehearsal Costs'!B38</f>
        <v>ZK105.K240.C520</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x14ac:dyDescent="0.25">
      <c r="A234" s="703"/>
      <c r="B234" s="700" t="str">
        <f>+B233</f>
        <v>ZK105.K240.C520</v>
      </c>
      <c r="C234" s="724">
        <f>+'Rehearsal Costs'!C39</f>
        <v>0</v>
      </c>
      <c r="D234" s="724">
        <f>+'Rehearsal Costs'!D39</f>
        <v>0</v>
      </c>
      <c r="E234" s="738">
        <f>+'Rehearsal Costs'!G39</f>
        <v>0</v>
      </c>
      <c r="F234" s="720"/>
      <c r="G234" s="720"/>
      <c r="H234" s="720"/>
      <c r="I234" s="720"/>
      <c r="J234" s="728">
        <f>+E234-F234-G234-I234</f>
        <v>0</v>
      </c>
      <c r="P234" s="698">
        <f t="shared" si="11"/>
        <v>1</v>
      </c>
    </row>
    <row r="235" spans="1:16" x14ac:dyDescent="0.25">
      <c r="A235" s="703"/>
      <c r="B235" s="704" t="str">
        <f>+B233</f>
        <v>ZK105.K240.C520</v>
      </c>
      <c r="C235" s="724">
        <f>+'Rehearsal Costs'!C40</f>
        <v>0</v>
      </c>
      <c r="D235" s="724">
        <f>+'Rehearsal Costs'!D40</f>
        <v>0</v>
      </c>
      <c r="E235" s="738">
        <f>+'Rehearsal Costs'!G40</f>
        <v>0</v>
      </c>
      <c r="F235" s="727"/>
      <c r="G235" s="727"/>
      <c r="H235" s="727"/>
      <c r="I235" s="727"/>
      <c r="J235" s="728">
        <f>+E235-F235-G235-I235</f>
        <v>0</v>
      </c>
      <c r="P235" s="698">
        <f t="shared" si="11"/>
        <v>1</v>
      </c>
    </row>
    <row r="236" spans="1:16"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x14ac:dyDescent="0.25">
      <c r="A237" s="722" t="s">
        <v>144</v>
      </c>
      <c r="B237" s="715" t="str">
        <f>+'Technical &amp; Production'!B8</f>
        <v>ZK106.K244.C520</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x14ac:dyDescent="0.25">
      <c r="A248" s="699"/>
      <c r="B248" s="700" t="str">
        <f>+B237</f>
        <v>ZK106.K244.C520</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x14ac:dyDescent="0.25">
      <c r="A250" s="722" t="s">
        <v>146</v>
      </c>
      <c r="B250" s="715" t="str">
        <f>+'Technical &amp; Production'!B21</f>
        <v>ZK106.K245.C520</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x14ac:dyDescent="0.25">
      <c r="A259" s="699"/>
      <c r="B259" s="700" t="str">
        <f>+B250</f>
        <v>ZK106.K245.C520</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x14ac:dyDescent="0.25">
      <c r="A261" s="722" t="s">
        <v>148</v>
      </c>
      <c r="B261" s="715" t="str">
        <f>+'Technical &amp; Production'!B32</f>
        <v>ZK106.K246.C520</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x14ac:dyDescent="0.25">
      <c r="A269" s="703"/>
      <c r="B269" s="704" t="str">
        <f>+B261</f>
        <v>ZK106.K246.C520</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x14ac:dyDescent="0.25">
      <c r="A271" s="722" t="s">
        <v>150</v>
      </c>
      <c r="B271" s="715" t="str">
        <f>+'Technical &amp; Production'!B42</f>
        <v>ZK106.K247.C520</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x14ac:dyDescent="0.25">
      <c r="A273" s="703"/>
      <c r="B273" s="700" t="str">
        <f>+B271</f>
        <v>ZK106.K247.C520</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x14ac:dyDescent="0.25">
      <c r="A278" s="699"/>
      <c r="B278" s="700" t="str">
        <f>+B271</f>
        <v>ZK106.K247.C520</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x14ac:dyDescent="0.25">
      <c r="A280" s="722" t="s">
        <v>152</v>
      </c>
      <c r="B280" s="715" t="str">
        <f>+'Technical &amp; Production'!B51</f>
        <v>ZK106.K128.C520</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x14ac:dyDescent="0.25">
      <c r="A287" s="699"/>
      <c r="B287" s="700" t="str">
        <f>+B280</f>
        <v>ZK106.K128.C520</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x14ac:dyDescent="0.25">
      <c r="A289" s="722" t="s">
        <v>154</v>
      </c>
      <c r="B289" s="715" t="str">
        <f>+'Technical &amp; Production'!B60</f>
        <v>ZK106.K248.C520</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x14ac:dyDescent="0.25">
      <c r="A296" s="699"/>
      <c r="B296" s="700" t="str">
        <f>+B289</f>
        <v>ZK106.K248.C520</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x14ac:dyDescent="0.25">
      <c r="A298" s="722" t="s">
        <v>156</v>
      </c>
      <c r="B298" s="715" t="str">
        <f>+'Technical &amp; Production'!B69</f>
        <v>ZK106.K249.C520</v>
      </c>
      <c r="C298" s="716" t="s">
        <v>301</v>
      </c>
      <c r="D298" s="716"/>
      <c r="E298" s="717">
        <f>SUM(E299:E306)</f>
        <v>0</v>
      </c>
      <c r="F298" s="727"/>
      <c r="G298" s="727"/>
      <c r="H298" s="727">
        <f>+E298-F298-G298</f>
        <v>0</v>
      </c>
      <c r="I298" s="727"/>
      <c r="J298" s="719">
        <f>+H298-I298</f>
        <v>0</v>
      </c>
      <c r="P298" s="698">
        <f t="shared" si="17"/>
        <v>1</v>
      </c>
    </row>
    <row r="299" spans="1:16"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x14ac:dyDescent="0.25">
      <c r="A304" s="699"/>
      <c r="B304" s="700" t="str">
        <f>+B298</f>
        <v>ZK106.K249.C520</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x14ac:dyDescent="0.25">
      <c r="A305" s="699"/>
      <c r="B305" s="700" t="str">
        <f>+B298</f>
        <v>ZK106.K249.C520</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x14ac:dyDescent="0.25">
      <c r="A307" s="722" t="s">
        <v>157</v>
      </c>
      <c r="B307" s="715" t="str">
        <f>+'Technical &amp; Production'!B78</f>
        <v>ZK106.K250.C520</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x14ac:dyDescent="0.25">
      <c r="A314" s="699"/>
      <c r="B314" s="700" t="str">
        <f>+B307</f>
        <v>ZK106.K250.C520</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x14ac:dyDescent="0.25">
      <c r="A316" s="722" t="s">
        <v>159</v>
      </c>
      <c r="B316" s="715" t="str">
        <f>+'Technical &amp; Production'!B87</f>
        <v>ZK106.K251.C520</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x14ac:dyDescent="0.25">
      <c r="A323" s="699"/>
      <c r="B323" s="700" t="str">
        <f>+B316</f>
        <v>ZK106.K251.C520</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x14ac:dyDescent="0.25">
      <c r="A325" s="722" t="s">
        <v>161</v>
      </c>
      <c r="B325" s="715" t="str">
        <f>+'Technical &amp; Production'!B96</f>
        <v>ZK106.K252.C520</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x14ac:dyDescent="0.25">
      <c r="A332" s="703"/>
      <c r="B332" s="704" t="str">
        <f>+B325</f>
        <v>ZK106.K252.C520</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x14ac:dyDescent="0.25">
      <c r="A334" s="722" t="s">
        <v>163</v>
      </c>
      <c r="B334" s="715" t="str">
        <f>+'Technical &amp; Production'!B105</f>
        <v>ZK106.K253.C520</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x14ac:dyDescent="0.25">
      <c r="A335" s="699"/>
      <c r="B335" s="700" t="str">
        <f>+B334</f>
        <v>ZK106.K253.C520</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x14ac:dyDescent="0.25">
      <c r="A337" s="722" t="s">
        <v>165</v>
      </c>
      <c r="B337" s="715" t="str">
        <f>+Venue_Logistics!B8</f>
        <v>ZK107.K136.C520</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25">
      <c r="A338" s="699"/>
      <c r="B338" s="700"/>
      <c r="C338" s="724">
        <f>+Venue_Logistics!C9</f>
        <v>0</v>
      </c>
      <c r="D338" s="724">
        <f>+Venue_Logistics!D9</f>
        <v>0</v>
      </c>
      <c r="E338" s="738">
        <f>+Venue_Logistics!G9</f>
        <v>0</v>
      </c>
      <c r="F338" s="720"/>
      <c r="G338" s="720"/>
      <c r="H338" s="720"/>
      <c r="I338" s="720"/>
      <c r="J338" s="728">
        <f t="shared" ref="J338:J353" si="23">+E338-F338-G338-I338</f>
        <v>0</v>
      </c>
      <c r="P338" s="698">
        <f t="shared" si="17"/>
        <v>1</v>
      </c>
    </row>
    <row r="339" spans="1:16" x14ac:dyDescent="0.25">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x14ac:dyDescent="0.25">
      <c r="A353" s="699"/>
      <c r="B353" s="700" t="str">
        <f>+B337</f>
        <v>ZK107.K136.C520</v>
      </c>
      <c r="C353" s="724">
        <f>+Venue_Logistics!C24</f>
        <v>0</v>
      </c>
      <c r="D353" s="724">
        <f>+Venue_Logistics!D24</f>
        <v>0</v>
      </c>
      <c r="E353" s="738">
        <f>+Venue_Logistics!G24</f>
        <v>0</v>
      </c>
      <c r="F353" s="720"/>
      <c r="G353" s="720"/>
      <c r="H353" s="720"/>
      <c r="I353" s="720"/>
      <c r="J353" s="728">
        <f t="shared" si="23"/>
        <v>0</v>
      </c>
      <c r="P353" s="698">
        <f t="shared" si="24"/>
        <v>1</v>
      </c>
    </row>
    <row r="354" spans="1:16"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x14ac:dyDescent="0.25">
      <c r="A355" s="722" t="s">
        <v>167</v>
      </c>
      <c r="B355" s="715" t="str">
        <f>+Venue_Logistics!B26</f>
        <v>ZK107.K257.C520</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x14ac:dyDescent="0.25">
      <c r="A357" s="699"/>
      <c r="B357" s="700" t="str">
        <f>+B355</f>
        <v>ZK107.K257.C520</v>
      </c>
      <c r="C357" s="724">
        <f>+Venue_Logistics!C28</f>
        <v>0</v>
      </c>
      <c r="D357" s="724">
        <f>+Venue_Logistics!D28</f>
        <v>0</v>
      </c>
      <c r="E357" s="738">
        <f>+Venue_Logistics!G28</f>
        <v>0</v>
      </c>
      <c r="F357" s="727"/>
      <c r="G357" s="727"/>
      <c r="H357" s="727"/>
      <c r="I357" s="727"/>
      <c r="J357" s="728">
        <f>+E357-F357-G357-I357</f>
        <v>0</v>
      </c>
      <c r="P357" s="698">
        <f t="shared" si="24"/>
        <v>1</v>
      </c>
    </row>
    <row r="358" spans="1:16"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x14ac:dyDescent="0.25">
      <c r="A359" s="722" t="s">
        <v>169</v>
      </c>
      <c r="B359" s="715" t="str">
        <f>+Venue_Logistics!B30</f>
        <v>ZK107.K258.C520</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x14ac:dyDescent="0.25">
      <c r="A369" s="699"/>
      <c r="B369" s="700" t="str">
        <f>+B359</f>
        <v>ZK107.K258.C520</v>
      </c>
      <c r="C369" s="724">
        <f>+Venue_Logistics!C40</f>
        <v>0</v>
      </c>
      <c r="D369" s="724">
        <f>+Venue_Logistics!D40</f>
        <v>0</v>
      </c>
      <c r="E369" s="738">
        <f>+Venue_Logistics!G40</f>
        <v>0</v>
      </c>
      <c r="F369" s="727"/>
      <c r="G369" s="727"/>
      <c r="H369" s="727"/>
      <c r="I369" s="727"/>
      <c r="J369" s="728">
        <f t="shared" si="25"/>
        <v>0</v>
      </c>
      <c r="P369" s="698">
        <f t="shared" si="24"/>
        <v>1</v>
      </c>
    </row>
    <row r="370" spans="1:16"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x14ac:dyDescent="0.25">
      <c r="A371" s="722" t="s">
        <v>171</v>
      </c>
      <c r="B371" s="715" t="str">
        <f>+Venue_Logistics!B42</f>
        <v>ZK107.K259.C520</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x14ac:dyDescent="0.25">
      <c r="A374" s="703"/>
      <c r="B374" s="704" t="str">
        <f>+B371</f>
        <v>ZK107.K259.C520</v>
      </c>
      <c r="C374" s="724">
        <f>+Venue_Logistics!C45</f>
        <v>0</v>
      </c>
      <c r="D374" s="724">
        <f>+Venue_Logistics!D45</f>
        <v>0</v>
      </c>
      <c r="E374" s="738">
        <f>+Venue_Logistics!G45</f>
        <v>0</v>
      </c>
      <c r="F374" s="720"/>
      <c r="G374" s="720"/>
      <c r="H374" s="720"/>
      <c r="I374" s="720"/>
      <c r="J374" s="728">
        <f>+E374-F374-G374-I374</f>
        <v>0</v>
      </c>
      <c r="P374" s="698">
        <f t="shared" si="24"/>
        <v>1</v>
      </c>
    </row>
    <row r="375" spans="1:16"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x14ac:dyDescent="0.25">
      <c r="A376" s="722" t="s">
        <v>173</v>
      </c>
      <c r="B376" s="715" t="str">
        <f>+Venue_Logistics!B47</f>
        <v>ZK107.K260.C520</v>
      </c>
      <c r="C376" s="716" t="s">
        <v>174</v>
      </c>
      <c r="D376" s="716"/>
      <c r="E376" s="717">
        <f>SUM(E377:E382)</f>
        <v>0</v>
      </c>
      <c r="F376" s="718"/>
      <c r="G376" s="718"/>
      <c r="H376" s="718">
        <f>+E376-F376-G376</f>
        <v>0</v>
      </c>
      <c r="I376" s="718"/>
      <c r="J376" s="719">
        <f>+H376-I376</f>
        <v>0</v>
      </c>
      <c r="P376" s="698">
        <f t="shared" si="24"/>
        <v>1</v>
      </c>
    </row>
    <row r="377" spans="1:16"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x14ac:dyDescent="0.25">
      <c r="A381" s="703"/>
      <c r="B381" s="704" t="str">
        <f>+B376</f>
        <v>ZK107.K260.C520</v>
      </c>
      <c r="C381" s="724">
        <f>+Venue_Logistics!C52</f>
        <v>0</v>
      </c>
      <c r="D381" s="724">
        <f>+Venue_Logistics!D52</f>
        <v>0</v>
      </c>
      <c r="E381" s="738">
        <f>+Venue_Logistics!G52</f>
        <v>0</v>
      </c>
      <c r="F381" s="720"/>
      <c r="G381" s="720"/>
      <c r="H381" s="720"/>
      <c r="I381" s="720"/>
      <c r="J381" s="728">
        <f>+E381-F381-G381-I381</f>
        <v>0</v>
      </c>
      <c r="P381" s="698">
        <f t="shared" si="24"/>
        <v>1</v>
      </c>
    </row>
    <row r="382" spans="1:16"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x14ac:dyDescent="0.25">
      <c r="A383" s="722" t="s">
        <v>175</v>
      </c>
      <c r="B383" s="715" t="str">
        <f>+Venue_Logistics!B54</f>
        <v>ZK107.K261.C520</v>
      </c>
      <c r="C383" s="716" t="s">
        <v>176</v>
      </c>
      <c r="D383" s="716"/>
      <c r="E383" s="717">
        <f>SUM(E384:E392)</f>
        <v>0</v>
      </c>
      <c r="F383" s="718"/>
      <c r="G383" s="718"/>
      <c r="H383" s="718">
        <f>+E383-F383-G383</f>
        <v>0</v>
      </c>
      <c r="I383" s="718"/>
      <c r="J383" s="719">
        <f>+H383-I383</f>
        <v>0</v>
      </c>
      <c r="P383" s="698">
        <f t="shared" si="24"/>
        <v>1</v>
      </c>
    </row>
    <row r="384" spans="1:16"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x14ac:dyDescent="0.25">
      <c r="A391" s="699"/>
      <c r="B391" s="700" t="str">
        <f>+B383</f>
        <v>ZK107.K261.C520</v>
      </c>
      <c r="C391" s="724">
        <f>+Venue_Logistics!C62</f>
        <v>0</v>
      </c>
      <c r="D391" s="724">
        <f>+Venue_Logistics!D62</f>
        <v>0</v>
      </c>
      <c r="E391" s="738">
        <f>+Venue_Logistics!G62</f>
        <v>0</v>
      </c>
      <c r="F391" s="727"/>
      <c r="G391" s="727"/>
      <c r="H391" s="727"/>
      <c r="I391" s="727"/>
      <c r="J391" s="728">
        <f t="shared" si="26"/>
        <v>0</v>
      </c>
      <c r="P391" s="698">
        <f t="shared" si="24"/>
        <v>1</v>
      </c>
    </row>
    <row r="392" spans="1:16"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x14ac:dyDescent="0.25">
      <c r="A393" s="722" t="s">
        <v>178</v>
      </c>
      <c r="B393" s="715" t="str">
        <f>+Venue_Logistics!B64</f>
        <v>ZK107.K145.C520</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x14ac:dyDescent="0.25">
      <c r="A397" s="699"/>
      <c r="B397" s="700" t="str">
        <f>+B393</f>
        <v>ZK107.K145.C520</v>
      </c>
      <c r="C397" s="724">
        <f>+Venue_Logistics!C68</f>
        <v>0</v>
      </c>
      <c r="D397" s="724">
        <f>+Venue_Logistics!D68</f>
        <v>0</v>
      </c>
      <c r="E397" s="738">
        <f>+Venue_Logistics!G68</f>
        <v>0</v>
      </c>
      <c r="F397" s="727"/>
      <c r="G397" s="727"/>
      <c r="H397" s="727"/>
      <c r="I397" s="727"/>
      <c r="J397" s="728">
        <f>+E397-F397-G397-I397</f>
        <v>0</v>
      </c>
      <c r="P397" s="698">
        <f t="shared" si="24"/>
        <v>1</v>
      </c>
    </row>
    <row r="398" spans="1:16"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x14ac:dyDescent="0.25">
      <c r="A399" s="722" t="s">
        <v>180</v>
      </c>
      <c r="B399" s="715" t="str">
        <f>+Venue_Logistics!B70</f>
        <v>ZK107.K137.C520</v>
      </c>
      <c r="C399" s="716" t="s">
        <v>181</v>
      </c>
      <c r="D399" s="716"/>
      <c r="E399" s="717">
        <f>SUM(E400:E401)</f>
        <v>0</v>
      </c>
      <c r="F399" s="718">
        <f>SUM(F400:F401)</f>
        <v>0</v>
      </c>
      <c r="G399" s="718">
        <f>SUM(G400:G401)</f>
        <v>0</v>
      </c>
      <c r="H399" s="718"/>
      <c r="I399" s="718">
        <f>SUM(I400:I401)</f>
        <v>0</v>
      </c>
      <c r="J399" s="719">
        <f>+H399-I399</f>
        <v>0</v>
      </c>
      <c r="P399" s="698">
        <f t="shared" si="24"/>
        <v>1</v>
      </c>
    </row>
    <row r="400" spans="1:16" x14ac:dyDescent="0.25">
      <c r="A400" s="699"/>
      <c r="B400" s="700" t="str">
        <f>+B399</f>
        <v>ZK107.K137.C520</v>
      </c>
      <c r="C400" s="724">
        <f>+Venue_Logistics!C71</f>
        <v>0</v>
      </c>
      <c r="D400" s="724">
        <f>+Venue_Logistics!D71</f>
        <v>0</v>
      </c>
      <c r="E400" s="738">
        <f>+Venue_Logistics!G71</f>
        <v>0</v>
      </c>
      <c r="F400" s="720"/>
      <c r="G400" s="720"/>
      <c r="H400" s="720"/>
      <c r="I400" s="720"/>
      <c r="J400" s="728">
        <f>+E400-F400-G400-I400</f>
        <v>0</v>
      </c>
      <c r="P400" s="698">
        <f t="shared" si="24"/>
        <v>1</v>
      </c>
    </row>
    <row r="401" spans="1:16"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x14ac:dyDescent="0.25">
      <c r="A402" s="722" t="s">
        <v>182</v>
      </c>
      <c r="B402" s="715" t="str">
        <f>+Venue_Logistics!B73</f>
        <v>ZK107.K265.C520</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x14ac:dyDescent="0.25">
      <c r="A407" s="699"/>
      <c r="B407" s="700" t="str">
        <f>+B402</f>
        <v>ZK107.K265.C520</v>
      </c>
      <c r="C407" s="724">
        <f>+Venue_Logistics!C78</f>
        <v>0</v>
      </c>
      <c r="D407" s="724">
        <f>+Venue_Logistics!D78</f>
        <v>0</v>
      </c>
      <c r="E407" s="738">
        <f>+Venue_Logistics!G78</f>
        <v>0</v>
      </c>
      <c r="F407" s="727"/>
      <c r="G407" s="727"/>
      <c r="H407" s="727"/>
      <c r="I407" s="727"/>
      <c r="J407" s="728">
        <f>+E407-F407-G407-I407</f>
        <v>0</v>
      </c>
      <c r="P407" s="698">
        <f t="shared" si="24"/>
        <v>1</v>
      </c>
    </row>
    <row r="408" spans="1:16"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x14ac:dyDescent="0.25">
      <c r="A409" s="722" t="s">
        <v>184</v>
      </c>
      <c r="B409" s="715" t="str">
        <f>+'Legal &amp; Documentation'!B8</f>
        <v>ZK108.K162.C520</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x14ac:dyDescent="0.25">
      <c r="A422" s="699"/>
      <c r="B422" s="700" t="str">
        <f>+B409</f>
        <v>ZK108.K162.C520</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x14ac:dyDescent="0.25">
      <c r="A424" s="722" t="s">
        <v>186</v>
      </c>
      <c r="B424" s="715" t="str">
        <f>+'Legal &amp; Documentation'!B23</f>
        <v>ZK108.K266.C520</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x14ac:dyDescent="0.25">
      <c r="A429" s="699"/>
      <c r="B429" s="700" t="str">
        <f>+B424</f>
        <v>ZK108.K266.C520</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x14ac:dyDescent="0.25">
      <c r="A431" s="722" t="s">
        <v>188</v>
      </c>
      <c r="B431" s="715" t="str">
        <f>+'Marketing Digital Comms'!B8</f>
        <v>ZK109.K270.C520</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x14ac:dyDescent="0.25">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x14ac:dyDescent="0.25">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x14ac:dyDescent="0.25">
      <c r="A441" s="699"/>
      <c r="B441" s="700" t="str">
        <f>+B431</f>
        <v>ZK109.K270.C520</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x14ac:dyDescent="0.25">
      <c r="A443" s="722" t="s">
        <v>190</v>
      </c>
      <c r="B443" s="715" t="str">
        <f>+'Marketing Digital Comms'!B20</f>
        <v>ZK109.K271.C520</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x14ac:dyDescent="0.25">
      <c r="A448" s="699"/>
      <c r="B448" s="700" t="str">
        <f>+B443</f>
        <v>ZK109.K271.C520</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x14ac:dyDescent="0.25">
      <c r="A450" s="722" t="s">
        <v>192</v>
      </c>
      <c r="B450" s="715" t="str">
        <f>+'Marketing Digital Comms'!B27</f>
        <v>ZK109.K138.C520</v>
      </c>
      <c r="C450" s="716" t="s">
        <v>193</v>
      </c>
      <c r="D450" s="716"/>
      <c r="E450" s="717">
        <f>SUM(E451:E456)</f>
        <v>0</v>
      </c>
      <c r="F450" s="718"/>
      <c r="G450" s="718"/>
      <c r="H450" s="718">
        <f>+E450-F450-G450</f>
        <v>0</v>
      </c>
      <c r="I450" s="718"/>
      <c r="J450" s="719">
        <f>+H450-I450</f>
        <v>0</v>
      </c>
      <c r="P450" s="698">
        <f t="shared" si="28"/>
        <v>1</v>
      </c>
    </row>
    <row r="451" spans="1:16" x14ac:dyDescent="0.25">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x14ac:dyDescent="0.25">
      <c r="A455" s="703"/>
      <c r="B455" s="704" t="str">
        <f>+B450</f>
        <v>ZK109.K138.C520</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x14ac:dyDescent="0.25">
      <c r="A457" s="722" t="s">
        <v>194</v>
      </c>
      <c r="B457" s="715" t="str">
        <f>+'Marketing Digital Comms'!B34</f>
        <v>ZK109.K158.C520</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x14ac:dyDescent="0.25">
      <c r="A459" s="703"/>
      <c r="B459" s="704" t="str">
        <f>+B457</f>
        <v>ZK109.K158.C520</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x14ac:dyDescent="0.25">
      <c r="A461" s="722" t="s">
        <v>195</v>
      </c>
      <c r="B461" s="715" t="str">
        <f>+'Marketing Digital Comms'!B38</f>
        <v>ZK109.K159.C520</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x14ac:dyDescent="0.25">
      <c r="A462" s="699"/>
      <c r="B462" s="700" t="str">
        <f>+B461</f>
        <v>ZK109.K159.C520</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x14ac:dyDescent="0.25">
      <c r="A464" s="722" t="s">
        <v>198</v>
      </c>
      <c r="B464" s="715" t="str">
        <f>+'Marketing Digital Comms'!B41</f>
        <v>ZK109.K272.C520</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x14ac:dyDescent="0.25">
      <c r="A465" s="703"/>
      <c r="B465" s="704" t="str">
        <f>+B464</f>
        <v>ZK109.K272.C520</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x14ac:dyDescent="0.25">
      <c r="A467" s="722" t="s">
        <v>200</v>
      </c>
      <c r="B467" s="715" t="str">
        <f>+'Marketing Digital Comms'!B44</f>
        <v>ZK109.K273.C520</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x14ac:dyDescent="0.25">
      <c r="A468" s="703"/>
      <c r="B468" s="704" t="str">
        <f>+B467</f>
        <v>ZK109.K273.C520</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x14ac:dyDescent="0.25">
      <c r="A470" s="722" t="s">
        <v>202</v>
      </c>
      <c r="B470" s="715" t="str">
        <f>+'Marketing Digital Comms'!B47</f>
        <v>ZK109.K274.C520</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x14ac:dyDescent="0.25">
      <c r="A471" s="703"/>
      <c r="B471" s="704" t="str">
        <f>+B470</f>
        <v>ZK109.K274.C520</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x14ac:dyDescent="0.25">
      <c r="A473" s="722" t="s">
        <v>204</v>
      </c>
      <c r="B473" s="715" t="str">
        <f>+'Education &amp; Community'!B8</f>
        <v>ZK110.K278.C520</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x14ac:dyDescent="0.25">
      <c r="A484" s="699"/>
      <c r="B484" s="700" t="str">
        <f>+B473</f>
        <v>ZK110.K278.C520</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x14ac:dyDescent="0.25">
      <c r="A486" s="722" t="s">
        <v>206</v>
      </c>
      <c r="B486" s="715" t="str">
        <f>+'Education &amp; Community'!B21</f>
        <v>ZK110.K279.C520</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x14ac:dyDescent="0.25">
      <c r="A489" s="699"/>
      <c r="B489" s="700" t="str">
        <f>+B486</f>
        <v>ZK110.K279.C520</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x14ac:dyDescent="0.25">
      <c r="A491" s="722" t="s">
        <v>208</v>
      </c>
      <c r="B491" s="715" t="str">
        <f>+'Education &amp; Community'!B26</f>
        <v>ZK110.K280.C520</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x14ac:dyDescent="0.25">
      <c r="A495" s="699"/>
      <c r="B495" s="700" t="str">
        <f>+B491</f>
        <v>ZK110.K280.C520</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x14ac:dyDescent="0.25">
      <c r="A497" s="722" t="s">
        <v>210</v>
      </c>
      <c r="B497" s="715" t="str">
        <f>+'Education &amp; Community'!B32</f>
        <v>ZK110.K281.C520</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x14ac:dyDescent="0.25">
      <c r="A502" s="703"/>
      <c r="B502" s="704" t="str">
        <f>+B497</f>
        <v>ZK110.K281.C520</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x14ac:dyDescent="0.25">
      <c r="A504" s="722" t="s">
        <v>212</v>
      </c>
      <c r="B504" s="715" t="str">
        <f>+'Education &amp; Community'!B39</f>
        <v>ZK110.K282.C520</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x14ac:dyDescent="0.25">
      <c r="A507" s="703"/>
      <c r="B507" s="704" t="str">
        <f>+B504</f>
        <v>ZK110.K282.C520</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x14ac:dyDescent="0.25">
      <c r="A509" s="722" t="s">
        <v>214</v>
      </c>
      <c r="B509" s="715" t="str">
        <f>+Volunteering!B8</f>
        <v>ZK111.K129.C520</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x14ac:dyDescent="0.25">
      <c r="A519" s="699"/>
      <c r="B519" s="700" t="str">
        <f>+B509</f>
        <v>ZK111.K129.C520</v>
      </c>
      <c r="C519" s="745">
        <f>+Volunteering!C18</f>
        <v>0</v>
      </c>
      <c r="D519" s="745">
        <f>+Volunteering!D18</f>
        <v>0</v>
      </c>
      <c r="E519" s="738">
        <f>+Volunteering!G18</f>
        <v>0</v>
      </c>
      <c r="F519" s="720"/>
      <c r="G519" s="720"/>
      <c r="H519" s="720"/>
      <c r="I519" s="720"/>
      <c r="J519" s="728">
        <f t="shared" si="32"/>
        <v>0</v>
      </c>
      <c r="P519" s="698">
        <f t="shared" si="31"/>
        <v>1</v>
      </c>
    </row>
    <row r="520" spans="1:16"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x14ac:dyDescent="0.25">
      <c r="A521" s="722" t="s">
        <v>148</v>
      </c>
      <c r="B521" s="715" t="str">
        <f>+Volunteering!B20</f>
        <v>ZK111.K246.C520</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x14ac:dyDescent="0.25">
      <c r="A522" s="699"/>
      <c r="B522" s="700" t="str">
        <f>+B521</f>
        <v>ZK111.K246.C520</v>
      </c>
      <c r="C522" s="745">
        <f>+Volunteering!C21</f>
        <v>0</v>
      </c>
      <c r="D522" s="745">
        <f>+Volunteering!D21</f>
        <v>0</v>
      </c>
      <c r="E522" s="738">
        <f>+Volunteering!G21</f>
        <v>0</v>
      </c>
      <c r="F522" s="720"/>
      <c r="G522" s="720"/>
      <c r="H522" s="720"/>
      <c r="I522" s="720"/>
      <c r="J522" s="728">
        <f>+E522-F522-G522-I522</f>
        <v>0</v>
      </c>
      <c r="P522" s="698">
        <f t="shared" si="31"/>
        <v>1</v>
      </c>
    </row>
    <row r="523" spans="1:16"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x14ac:dyDescent="0.25">
      <c r="A524" s="722" t="s">
        <v>215</v>
      </c>
      <c r="B524" s="715" t="str">
        <f>+Volunteering!B23</f>
        <v>ZK111.K106.C520</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x14ac:dyDescent="0.25">
      <c r="A525" s="699"/>
      <c r="B525" s="700" t="str">
        <f>+B524</f>
        <v>ZK111.K106.C520</v>
      </c>
      <c r="C525" s="745">
        <f>+Volunteering!C24</f>
        <v>0</v>
      </c>
      <c r="D525" s="745">
        <f>+Volunteering!D24</f>
        <v>0</v>
      </c>
      <c r="E525" s="738">
        <f>+Volunteering!G24</f>
        <v>0</v>
      </c>
      <c r="F525" s="720"/>
      <c r="G525" s="720"/>
      <c r="H525" s="720"/>
      <c r="I525" s="720"/>
      <c r="J525" s="728">
        <f>+E525-F525-G525-I525</f>
        <v>0</v>
      </c>
      <c r="P525" s="698">
        <f t="shared" si="31"/>
        <v>1</v>
      </c>
    </row>
    <row r="526" spans="1:16"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x14ac:dyDescent="0.25">
      <c r="A527" s="722" t="s">
        <v>217</v>
      </c>
      <c r="B527" s="715" t="str">
        <f>+Volunteering!B26</f>
        <v>ZK111.K283.C520</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x14ac:dyDescent="0.25">
      <c r="A528" s="699"/>
      <c r="B528" s="700" t="str">
        <f>+B527</f>
        <v>ZK111.K283.C520</v>
      </c>
      <c r="C528" s="745">
        <f>+Volunteering!C27</f>
        <v>0</v>
      </c>
      <c r="D528" s="745">
        <f>+Volunteering!D27</f>
        <v>0</v>
      </c>
      <c r="E528" s="738">
        <f>+Volunteering!G27</f>
        <v>0</v>
      </c>
      <c r="F528" s="720"/>
      <c r="G528" s="720"/>
      <c r="H528" s="720"/>
      <c r="I528" s="720"/>
      <c r="J528" s="728">
        <f>+E528-F528-G528-I528</f>
        <v>0</v>
      </c>
      <c r="P528" s="698">
        <f t="shared" si="31"/>
        <v>1</v>
      </c>
    </row>
    <row r="529" spans="1:16"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x14ac:dyDescent="0.25">
      <c r="A530" s="722" t="s">
        <v>219</v>
      </c>
      <c r="B530" s="715" t="str">
        <f>+Volunteering!B29</f>
        <v>ZK111.K105.C520</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x14ac:dyDescent="0.25">
      <c r="A531" s="699"/>
      <c r="B531" s="700" t="str">
        <f>+B530</f>
        <v>ZK111.K105.C520</v>
      </c>
      <c r="C531" s="745">
        <f>+Volunteering!C30</f>
        <v>0</v>
      </c>
      <c r="D531" s="745">
        <f>+Volunteering!D30</f>
        <v>0</v>
      </c>
      <c r="E531" s="738">
        <f>+Volunteering!G30</f>
        <v>0</v>
      </c>
      <c r="F531" s="720"/>
      <c r="G531" s="720"/>
      <c r="H531" s="720"/>
      <c r="I531" s="720"/>
      <c r="J531" s="728">
        <f>+E531-F531-G531-I531</f>
        <v>0</v>
      </c>
      <c r="P531" s="698">
        <f t="shared" si="31"/>
        <v>1</v>
      </c>
    </row>
    <row r="532" spans="1:16"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x14ac:dyDescent="0.25">
      <c r="A533" s="731" t="s">
        <v>221</v>
      </c>
      <c r="B533" s="715" t="str">
        <f>+'Artist &amp; Guest Liaison'!B8</f>
        <v>ZK112.K170.C520</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x14ac:dyDescent="0.25">
      <c r="A546" s="699"/>
      <c r="B546" s="700" t="str">
        <f>+B533</f>
        <v>ZK112.K170.C520</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x14ac:dyDescent="0.25">
      <c r="A548" s="722" t="s">
        <v>223</v>
      </c>
      <c r="B548" s="715" t="str">
        <f>+'Artist &amp; Guest Liaison'!B23</f>
        <v>ZK112.K287.C520</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x14ac:dyDescent="0.25">
      <c r="A549" s="699"/>
      <c r="B549" s="700" t="str">
        <f>+B548</f>
        <v>ZK112.K287.C520</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x14ac:dyDescent="0.25">
      <c r="A555" s="699"/>
      <c r="B555" s="700" t="str">
        <f>+B548</f>
        <v>ZK112.K287.C520</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x14ac:dyDescent="0.25">
      <c r="A557" s="722" t="s">
        <v>225</v>
      </c>
      <c r="B557" s="715" t="str">
        <f>+'Artist &amp; Guest Liaison'!B32</f>
        <v>ZK112.K288.C520</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x14ac:dyDescent="0.25">
      <c r="A561" s="699"/>
      <c r="B561" s="700" t="str">
        <f>+B557</f>
        <v>ZK112.K288.C520</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x14ac:dyDescent="0.25">
      <c r="A563" s="722" t="s">
        <v>227</v>
      </c>
      <c r="B563" s="715" t="str">
        <f>+'Artist &amp; Guest Liaison'!B38</f>
        <v>ZK112.K120.C520</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x14ac:dyDescent="0.25">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x14ac:dyDescent="0.25">
      <c r="A567" s="699"/>
      <c r="B567" s="700" t="str">
        <f>+B563</f>
        <v>ZK112.K120.C520</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x14ac:dyDescent="0.25">
      <c r="A569" s="722" t="s">
        <v>229</v>
      </c>
      <c r="B569" s="715" t="str">
        <f>+'Artist &amp; Guest Liaison'!B44</f>
        <v>ZK112.K289.C520</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x14ac:dyDescent="0.25">
      <c r="A572" s="703"/>
      <c r="B572" s="704" t="str">
        <f>+B569</f>
        <v>ZK112.K289.C520</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x14ac:dyDescent="0.25">
      <c r="A574" s="722" t="s">
        <v>231</v>
      </c>
      <c r="B574" s="715" t="str">
        <f>+'Running Costs'!B8</f>
        <v>ZK113.K293.C520</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x14ac:dyDescent="0.25">
      <c r="A578" s="699"/>
      <c r="B578" s="700" t="str">
        <f>+B574</f>
        <v>ZK113.K293.C520</v>
      </c>
      <c r="C578" s="724">
        <f>+'Running Costs'!C12</f>
        <v>0</v>
      </c>
      <c r="D578" s="724">
        <f>+'Running Costs'!D12</f>
        <v>0</v>
      </c>
      <c r="E578" s="738">
        <f>+'Running Costs'!G12</f>
        <v>0</v>
      </c>
      <c r="F578" s="720"/>
      <c r="G578" s="720"/>
      <c r="H578" s="720"/>
      <c r="I578" s="720"/>
      <c r="J578" s="728">
        <f t="shared" si="36"/>
        <v>0</v>
      </c>
      <c r="P578" s="698">
        <f t="shared" si="34"/>
        <v>1</v>
      </c>
    </row>
    <row r="579" spans="1:16"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x14ac:dyDescent="0.25">
      <c r="A588" s="699"/>
      <c r="B588" s="700" t="str">
        <f>+B574</f>
        <v>ZK113.K293.C520</v>
      </c>
      <c r="C588" s="724">
        <f>+'Running Costs'!C22</f>
        <v>0</v>
      </c>
      <c r="D588" s="724">
        <f>+'Running Costs'!D22</f>
        <v>0</v>
      </c>
      <c r="E588" s="738">
        <f>+'Running Costs'!G22</f>
        <v>0</v>
      </c>
      <c r="F588" s="720"/>
      <c r="G588" s="720"/>
      <c r="H588" s="720"/>
      <c r="I588" s="720"/>
      <c r="J588" s="728">
        <f t="shared" si="36"/>
        <v>0</v>
      </c>
      <c r="P588" s="698">
        <f t="shared" si="34"/>
        <v>1</v>
      </c>
    </row>
    <row r="589" spans="1:16"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x14ac:dyDescent="0.25">
      <c r="A590" s="722" t="s">
        <v>233</v>
      </c>
      <c r="B590" s="715" t="str">
        <f>+'Running Costs'!B24</f>
        <v>ZK113.K294.C520</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x14ac:dyDescent="0.25">
      <c r="A605" s="703"/>
      <c r="B605" s="704" t="str">
        <f>+B590</f>
        <v>ZK113.K294.C520</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x14ac:dyDescent="0.25">
      <c r="A607" s="722" t="s">
        <v>235</v>
      </c>
      <c r="B607" s="715" t="str">
        <f>+'Running Costs'!B41</f>
        <v>ZK113.K295.C520</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x14ac:dyDescent="0.25">
      <c r="A610" s="699"/>
      <c r="B610" s="700" t="str">
        <f>+B607</f>
        <v>ZK113.K295.C520</v>
      </c>
      <c r="C610" s="724">
        <f>+'Running Costs'!C44</f>
        <v>0</v>
      </c>
      <c r="D610" s="724">
        <f>+'Running Costs'!D44</f>
        <v>0</v>
      </c>
      <c r="E610" s="738">
        <f>+'Running Costs'!G44</f>
        <v>0</v>
      </c>
      <c r="F610" s="727"/>
      <c r="G610" s="727"/>
      <c r="H610" s="727"/>
      <c r="I610" s="727"/>
      <c r="J610" s="728">
        <f t="shared" si="39"/>
        <v>0</v>
      </c>
      <c r="P610" s="698">
        <f t="shared" si="38"/>
        <v>1</v>
      </c>
    </row>
    <row r="611" spans="1:16"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x14ac:dyDescent="0.25">
      <c r="A617" s="699"/>
      <c r="B617" s="700" t="str">
        <f>+B607</f>
        <v>ZK113.K295.C520</v>
      </c>
      <c r="C617" s="724">
        <f>+'Running Costs'!C51</f>
        <v>0</v>
      </c>
      <c r="D617" s="724">
        <f>+'Running Costs'!D51</f>
        <v>0</v>
      </c>
      <c r="E617" s="738">
        <f>+'Running Costs'!G51</f>
        <v>0</v>
      </c>
      <c r="F617" s="727"/>
      <c r="G617" s="727"/>
      <c r="H617" s="727"/>
      <c r="I617" s="727"/>
      <c r="J617" s="728">
        <f t="shared" si="39"/>
        <v>0</v>
      </c>
      <c r="P617" s="698">
        <f t="shared" si="38"/>
        <v>1</v>
      </c>
    </row>
    <row r="618" spans="1:16"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x14ac:dyDescent="0.25">
      <c r="A619" s="722" t="s">
        <v>237</v>
      </c>
      <c r="B619" s="715" t="str">
        <f>+'Admin &amp; Misc'!B8</f>
        <v>ZK114.K299.C520</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x14ac:dyDescent="0.25">
      <c r="A635" s="699"/>
      <c r="B635" s="700" t="str">
        <f>+B619</f>
        <v>ZK114.K299.C520</v>
      </c>
      <c r="C635" s="724">
        <f>+'Admin &amp; Misc'!C24</f>
        <v>0</v>
      </c>
      <c r="D635" s="724">
        <f>+'Admin &amp; Misc'!D24</f>
        <v>0</v>
      </c>
      <c r="E635" s="738">
        <f>+'Admin &amp; Misc'!G24</f>
        <v>0</v>
      </c>
      <c r="F635" s="720"/>
      <c r="G635" s="720"/>
      <c r="H635" s="720"/>
      <c r="I635" s="720"/>
      <c r="J635" s="728">
        <f t="shared" si="40"/>
        <v>0</v>
      </c>
      <c r="P635" s="698">
        <f t="shared" si="38"/>
        <v>1</v>
      </c>
    </row>
    <row r="636" spans="1:16"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x14ac:dyDescent="0.25">
      <c r="A637" s="722" t="s">
        <v>239</v>
      </c>
      <c r="B637" s="715" t="str">
        <f>+'Admin &amp; Misc'!B26</f>
        <v>ZK114.K130.C520</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x14ac:dyDescent="0.25">
      <c r="A641" s="699"/>
      <c r="B641" s="700" t="str">
        <f>+B637</f>
        <v>ZK114.K130.C520</v>
      </c>
      <c r="C641" s="724">
        <f>+'Admin &amp; Misc'!C30</f>
        <v>0</v>
      </c>
      <c r="D641" s="724">
        <f>+'Admin &amp; Misc'!D30</f>
        <v>0</v>
      </c>
      <c r="E641" s="738">
        <f>+'Admin &amp; Misc'!G30</f>
        <v>0</v>
      </c>
      <c r="F641" s="727"/>
      <c r="G641" s="727"/>
      <c r="H641" s="727"/>
      <c r="I641" s="727"/>
      <c r="J641" s="728">
        <f>+E641-F641-G641-I641</f>
        <v>0</v>
      </c>
      <c r="P641" s="698">
        <f t="shared" si="38"/>
        <v>1</v>
      </c>
    </row>
    <row r="642" spans="1:16" ht="15.75"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19000</v>
      </c>
      <c r="F644" s="707">
        <f>+(SUM(F9:F620)/2)+F8</f>
        <v>0</v>
      </c>
      <c r="G644" s="707">
        <f>+(SUM(G9:G620)/2)+G8</f>
        <v>0</v>
      </c>
      <c r="H644" s="752">
        <f>+E644-F644-G644</f>
        <v>19000</v>
      </c>
      <c r="I644" s="707">
        <f>+(SUM(I9:I620)/2)+I8</f>
        <v>0</v>
      </c>
      <c r="J644" s="753">
        <f>+H644-I644</f>
        <v>19000</v>
      </c>
    </row>
  </sheetData>
  <sheetProtection autoFilter="0"/>
  <autoFilter ref="P7:P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9" sqref="A9"/>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WORM Festival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C520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ZK101.K207.C520</v>
      </c>
      <c r="C8" s="167" t="s">
        <v>83</v>
      </c>
      <c r="D8" s="168"/>
      <c r="E8" s="203">
        <f t="shared" ref="E8:L8" si="0">SUM(E9:E24)</f>
        <v>20000</v>
      </c>
      <c r="F8" s="321">
        <f t="shared" si="0"/>
        <v>-1000</v>
      </c>
      <c r="G8" s="203">
        <f t="shared" si="0"/>
        <v>19000</v>
      </c>
      <c r="H8" s="229">
        <f t="shared" si="0"/>
        <v>19000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10000</v>
      </c>
      <c r="AD8" s="398">
        <f t="shared" ref="AD8:AV8" si="2">SUM(AD9:AD24)</f>
        <v>0</v>
      </c>
      <c r="AE8" s="200">
        <f t="shared" si="2"/>
        <v>0</v>
      </c>
      <c r="AF8" s="200">
        <f t="shared" si="2"/>
        <v>0</v>
      </c>
      <c r="AG8" s="200">
        <f t="shared" si="2"/>
        <v>9000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19000</v>
      </c>
      <c r="AX8" s="200">
        <f t="shared" ref="AX8:AX40" si="4">+AW8+N8</f>
        <v>19000</v>
      </c>
      <c r="AY8" s="440">
        <f t="shared" ref="AY8:AY40" si="5">+G8-AX8</f>
        <v>0</v>
      </c>
    </row>
    <row r="9" spans="1:52" s="4" customFormat="1" ht="15" customHeight="1" x14ac:dyDescent="0.2">
      <c r="A9" s="150"/>
      <c r="B9" s="459"/>
      <c r="C9" s="755"/>
      <c r="D9" s="756" t="s">
        <v>5126</v>
      </c>
      <c r="E9" s="249">
        <v>20000</v>
      </c>
      <c r="F9" s="370">
        <f t="shared" ref="F9:F61" si="6">-E9+G9</f>
        <v>-1000</v>
      </c>
      <c r="G9" s="249">
        <v>19000</v>
      </c>
      <c r="H9" s="572">
        <f t="shared" ref="H9:H24" si="7">SUM(N9:AV9)</f>
        <v>19000</v>
      </c>
      <c r="I9" s="221"/>
      <c r="J9" s="370">
        <f t="shared" ref="J9:J61" si="8">-I9+K9</f>
        <v>0</v>
      </c>
      <c r="K9" s="249"/>
      <c r="L9" s="222"/>
      <c r="M9" s="249"/>
      <c r="N9" s="235"/>
      <c r="O9" s="220"/>
      <c r="P9" s="253"/>
      <c r="Q9" s="250"/>
      <c r="R9" s="400"/>
      <c r="S9" s="395"/>
      <c r="T9" s="250"/>
      <c r="U9" s="250"/>
      <c r="V9" s="250"/>
      <c r="W9" s="250"/>
      <c r="X9" s="250"/>
      <c r="Y9" s="250"/>
      <c r="Z9" s="250"/>
      <c r="AA9" s="250"/>
      <c r="AB9" s="250"/>
      <c r="AC9" s="250">
        <v>10000</v>
      </c>
      <c r="AD9" s="400"/>
      <c r="AE9" s="395"/>
      <c r="AF9" s="250"/>
      <c r="AG9" s="250">
        <v>9000</v>
      </c>
      <c r="AH9" s="250"/>
      <c r="AI9" s="250"/>
      <c r="AJ9" s="250"/>
      <c r="AK9" s="250"/>
      <c r="AL9" s="250"/>
      <c r="AM9" s="250"/>
      <c r="AN9" s="250"/>
      <c r="AO9" s="250"/>
      <c r="AP9" s="400"/>
      <c r="AQ9" s="395"/>
      <c r="AR9" s="250"/>
      <c r="AS9" s="250"/>
      <c r="AT9" s="250"/>
      <c r="AU9" s="250"/>
      <c r="AV9" s="250"/>
      <c r="AW9" s="248">
        <f t="shared" si="3"/>
        <v>19000</v>
      </c>
      <c r="AX9" s="244">
        <f t="shared" si="4"/>
        <v>19000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t="s">
        <v>5127</v>
      </c>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ZK101.K207.C520</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ZK101.K208.C520</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ZK101.K208.C520</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ZK101.K209.C520</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ZK101.K209.C520</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ZK101.K210.C520</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ZK101.K210.C520</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ZK101.K211.C520</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ZK101.K211.C520</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ZK101.K212.C520</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ZK101.K212.C520</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ZK101.K213.C520</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ZK101.K213.C520</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ZK101.K214.C520</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ZK101.K214.C520</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ZK101.K215.C520</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ZK101.K215.C520</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ZK101.K216.C520</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ZK101.K216.C520</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ZK101.K217.C520</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ZK101.K217.C520</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ZK101.K218.C520</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ZK101.K218.C520</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ZK101.K219.C520</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ZK101.K219.C520</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ZK101.K200.C520</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ZK101.K200.C520</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20000</v>
      </c>
      <c r="F66" s="328">
        <f t="shared" si="280"/>
        <v>-1000</v>
      </c>
      <c r="G66" s="240">
        <f t="shared" si="280"/>
        <v>19000</v>
      </c>
      <c r="H66" s="240">
        <f>SUM(H8,H25,H29,H32,H35,H38,H41,H44,H47,H50,H53,H56,H59,H62)</f>
        <v>19000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10000</v>
      </c>
      <c r="AD66" s="405">
        <f t="shared" si="281"/>
        <v>0</v>
      </c>
      <c r="AE66" s="397">
        <f t="shared" si="281"/>
        <v>0</v>
      </c>
      <c r="AF66" s="240">
        <f t="shared" si="281"/>
        <v>0</v>
      </c>
      <c r="AG66" s="240">
        <f t="shared" si="281"/>
        <v>9000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19000</v>
      </c>
      <c r="AX66" s="240">
        <f t="shared" si="142"/>
        <v>19000</v>
      </c>
      <c r="AY66" s="445">
        <f t="shared" si="143"/>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3800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2000</v>
      </c>
      <c r="AD70" s="490">
        <f t="shared" si="282"/>
        <v>0</v>
      </c>
      <c r="AE70" s="490">
        <f t="shared" si="282"/>
        <v>0</v>
      </c>
      <c r="AF70" s="490">
        <f t="shared" si="282"/>
        <v>0</v>
      </c>
      <c r="AG70" s="490">
        <f t="shared" si="282"/>
        <v>1800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3800</v>
      </c>
      <c r="AX70" s="490">
        <f t="shared" si="282"/>
        <v>3800</v>
      </c>
    </row>
    <row r="71" spans="1:51" ht="15.75" hidden="1" thickBot="1" x14ac:dyDescent="0.3">
      <c r="C71" s="456" t="s">
        <v>59</v>
      </c>
      <c r="E71" s="566"/>
      <c r="F71" s="566"/>
      <c r="G71" s="566"/>
      <c r="H71" s="490">
        <f>SUM(H66:H70)</f>
        <v>22800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12000</v>
      </c>
      <c r="AD71" s="490">
        <f t="shared" ref="AD71:AV71" si="284">SUM(AD66:AD70)</f>
        <v>0</v>
      </c>
      <c r="AE71" s="490">
        <f t="shared" si="284"/>
        <v>0</v>
      </c>
      <c r="AF71" s="490">
        <f t="shared" si="284"/>
        <v>0</v>
      </c>
      <c r="AG71" s="490">
        <f t="shared" si="284"/>
        <v>10800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22800</v>
      </c>
      <c r="AX71" s="490">
        <f>SUM(AX66:AX70)</f>
        <v>22800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3913605F-6FEA-47C4-A7FF-CF522A54DBBE}">
  <ds:schemaRefs>
    <ds:schemaRef ds:uri="http://schemas.microsoft.com/sharepoint/v3/contenttype/forms"/>
  </ds:schemaRefs>
</ds:datastoreItem>
</file>

<file path=customXml/itemProps2.xml><?xml version="1.0" encoding="utf-8"?>
<ds:datastoreItem xmlns:ds="http://schemas.openxmlformats.org/officeDocument/2006/customXml" ds:itemID="{9879AE58-6E70-4AA9-97B0-5EC891E71DB4}"/>
</file>

<file path=customXml/itemProps3.xml><?xml version="1.0" encoding="utf-8"?>
<ds:datastoreItem xmlns:ds="http://schemas.openxmlformats.org/officeDocument/2006/customXml" ds:itemID="{488B2DAF-0074-4506-AFB9-A78694306916}">
  <ds:schemaRefs>
    <ds:schemaRef ds:uri="http://purl.org/dc/elements/1.1/"/>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http://www.w3.org/XML/1998/namespace"/>
    <ds:schemaRef ds:uri="http://schemas.microsoft.com/office/2006/metadata/properties"/>
    <ds:schemaRef ds:uri="http://purl.org/dc/dcmitype/"/>
    <ds:schemaRef ds:uri="80129174-c05c-43cc-8e32-21fcbdfe51b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Harley Glenn</cp:lastModifiedBy>
  <cp:lastPrinted>2016-01-13T17:50:45Z</cp:lastPrinted>
  <dcterms:created xsi:type="dcterms:W3CDTF">2015-11-05T11:22:29Z</dcterms:created>
  <dcterms:modified xsi:type="dcterms:W3CDTF">2017-01-06T16:49:37Z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